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35" windowHeight="10170" activeTab="0"/>
  </bookViews>
  <sheets>
    <sheet name="MAYO 08 a 15" sheetId="1" r:id="rId1"/>
    <sheet name="Moa Moi u$s" sheetId="2" r:id="rId2"/>
    <sheet name="EVOLUCION" sheetId="3" r:id="rId3"/>
    <sheet name="Gráfico1" sheetId="4" r:id="rId4"/>
  </sheets>
  <definedNames/>
  <calcPr fullCalcOnLoad="1"/>
</workbook>
</file>

<file path=xl/sharedStrings.xml><?xml version="1.0" encoding="utf-8"?>
<sst xmlns="http://schemas.openxmlformats.org/spreadsheetml/2006/main" count="220" uniqueCount="114">
  <si>
    <t>EXPORTACIONES DE LA PROVINCIA DE CORDOBA (*)</t>
  </si>
  <si>
    <t>Clasificación de Exportaciones por Grandes Rubros</t>
  </si>
  <si>
    <t>En  Millones de Dólares</t>
  </si>
  <si>
    <t>Producto Primarios</t>
  </si>
  <si>
    <t>MOA</t>
  </si>
  <si>
    <t>MOI</t>
  </si>
  <si>
    <t>Combustibles</t>
  </si>
  <si>
    <t>TOTAL</t>
  </si>
  <si>
    <t>TABLA Nº 1</t>
  </si>
  <si>
    <t>Cgo</t>
  </si>
  <si>
    <t>Descripción</t>
  </si>
  <si>
    <t>Total</t>
  </si>
  <si>
    <t>Productos Primarios</t>
  </si>
  <si>
    <t>101</t>
  </si>
  <si>
    <t>Animales vivos</t>
  </si>
  <si>
    <t>103</t>
  </si>
  <si>
    <t>Miel</t>
  </si>
  <si>
    <t>104</t>
  </si>
  <si>
    <t>Hortalizas y legumbres sin elaborar</t>
  </si>
  <si>
    <t>105</t>
  </si>
  <si>
    <t>Frutas frescas</t>
  </si>
  <si>
    <t>106</t>
  </si>
  <si>
    <t>Cereales</t>
  </si>
  <si>
    <t>107</t>
  </si>
  <si>
    <t>Semillas y frutos oleaginosos</t>
  </si>
  <si>
    <t>109</t>
  </si>
  <si>
    <t>Lanas sucias</t>
  </si>
  <si>
    <t>110</t>
  </si>
  <si>
    <t>Fibra de algodón</t>
  </si>
  <si>
    <t>199</t>
  </si>
  <si>
    <t>Resto de productos primarios</t>
  </si>
  <si>
    <t>201</t>
  </si>
  <si>
    <t>Carnes</t>
  </si>
  <si>
    <t>203</t>
  </si>
  <si>
    <t>Productos lácteos</t>
  </si>
  <si>
    <t>204</t>
  </si>
  <si>
    <t>Otros productos de origen animal</t>
  </si>
  <si>
    <t>205</t>
  </si>
  <si>
    <t>Frutas secas o congeladas</t>
  </si>
  <si>
    <t>206</t>
  </si>
  <si>
    <t>Té, yerba mate, especias, etc.</t>
  </si>
  <si>
    <t>207</t>
  </si>
  <si>
    <t>Productos de molinería</t>
  </si>
  <si>
    <t>208</t>
  </si>
  <si>
    <t>Grasas y aceites</t>
  </si>
  <si>
    <t>209</t>
  </si>
  <si>
    <t>Azúcar y artículos de confitería</t>
  </si>
  <si>
    <t>210</t>
  </si>
  <si>
    <t>Preparados de legumbres y hortalizas</t>
  </si>
  <si>
    <t>211</t>
  </si>
  <si>
    <t>Bebidas, líquidos alcoholicos y vinagre</t>
  </si>
  <si>
    <t>212</t>
  </si>
  <si>
    <t>Residuos y desperdicios de las industrias aliment.</t>
  </si>
  <si>
    <t>213</t>
  </si>
  <si>
    <t>Extractos curtientes y tintóreos</t>
  </si>
  <si>
    <t>214</t>
  </si>
  <si>
    <t>Pieles y cueros</t>
  </si>
  <si>
    <t>299</t>
  </si>
  <si>
    <t>Resto de manufacturas de origen agropecuario</t>
  </si>
  <si>
    <t>302</t>
  </si>
  <si>
    <t>Productos químicos y conexos</t>
  </si>
  <si>
    <t>303</t>
  </si>
  <si>
    <t>Materias plásticas artificiales</t>
  </si>
  <si>
    <t>304</t>
  </si>
  <si>
    <t>Caucho y sus manufacturas</t>
  </si>
  <si>
    <t>305</t>
  </si>
  <si>
    <t>Manufacturas de cuero, marroquinería, etc.</t>
  </si>
  <si>
    <t>306</t>
  </si>
  <si>
    <t>Papel, cartón, imprenta y publicaciones</t>
  </si>
  <si>
    <t>307</t>
  </si>
  <si>
    <t>Textiles</t>
  </si>
  <si>
    <t>308</t>
  </si>
  <si>
    <t>Calzados y sus partes componentes</t>
  </si>
  <si>
    <t>309</t>
  </si>
  <si>
    <t>Manuf. de piedra, yeso, etc. y Prod. cerámicos</t>
  </si>
  <si>
    <t>310</t>
  </si>
  <si>
    <t>Piedras, metales precioso y sus manufacacturas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</si>
  <si>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</si>
  <si>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</si>
  <si>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</si>
  <si>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</si>
  <si>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</si>
  <si>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</si>
  <si>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314</t>
  </si>
  <si>
    <t>Vehículos de navegación aérea, marítima y fluvial</t>
  </si>
  <si>
    <t>399</t>
  </si>
  <si>
    <t>Otras manufacturas de origen industrial</t>
  </si>
  <si>
    <t>Manufacturas de Orígen Agropecuario-MOA</t>
  </si>
  <si>
    <t>Manufacturas de Orígen Industrial -MOI</t>
  </si>
  <si>
    <t>Combustible y energía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</si>
  <si>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</si>
  <si>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</si>
  <si>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</si>
  <si>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>TABLA Nº 2</t>
  </si>
  <si>
    <t>EVOLUCION 08 - 15</t>
  </si>
  <si>
    <t>EVOLUCION 13 - 15</t>
  </si>
  <si>
    <t>EVOLUCION 14 - 15</t>
  </si>
  <si>
    <t>MAYO 08-09-10-11-12-13-14-15</t>
  </si>
  <si>
    <t>MAYO 2008</t>
  </si>
  <si>
    <t>MAYO 2009</t>
  </si>
  <si>
    <t>MAYO 2010</t>
  </si>
  <si>
    <t>MAYO 2011</t>
  </si>
  <si>
    <t>MAYO 2012</t>
  </si>
  <si>
    <t>MAYO 2013</t>
  </si>
  <si>
    <t>MAYO 2014</t>
  </si>
  <si>
    <t>MAYO 2015</t>
  </si>
  <si>
    <t>Mayo 2008</t>
  </si>
  <si>
    <t>Mayo 2009</t>
  </si>
  <si>
    <t>Mayo 2010</t>
  </si>
  <si>
    <t>Mayo 2011</t>
  </si>
  <si>
    <t>Mayo 2012</t>
  </si>
  <si>
    <t>Mayo 2013</t>
  </si>
  <si>
    <t>Mayo 2014</t>
  </si>
  <si>
    <t>Mayo 2015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</si>
</sst>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_ ;[Red]\-0.00\ "/>
    <numFmt numFmtId="17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color indexed="8"/>
      <name val="Times New Roman"/>
      <family val="1"/>
    </font>
    <font>
      <b/>
      <sz val="10"/>
      <color indexed="8"/>
      <name val="Bookman Old Style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0" fillId="0" borderId="13" xfId="0" applyFill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3" fontId="6" fillId="0" borderId="16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4" fillId="33" borderId="18" xfId="53" applyNumberFormat="1" applyFont="1" applyFill="1" applyBorder="1" applyAlignment="1" applyProtection="1">
      <alignment horizontal="center"/>
      <protection/>
    </xf>
    <xf numFmtId="49" fontId="4" fillId="33" borderId="19" xfId="53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0" fontId="8" fillId="0" borderId="0" xfId="51" applyNumberFormat="1" applyFont="1" applyFill="1" applyBorder="1" applyAlignment="1" applyProtection="1" quotePrefix="1">
      <alignment horizontal="left"/>
      <protection/>
    </xf>
    <xf numFmtId="0" fontId="9" fillId="0" borderId="0" xfId="53" applyNumberFormat="1" applyFont="1" applyFill="1" applyBorder="1" applyAlignment="1" applyProtection="1">
      <alignment/>
      <protection/>
    </xf>
    <xf numFmtId="174" fontId="9" fillId="0" borderId="0" xfId="53" applyNumberFormat="1" applyFont="1" applyFill="1" applyBorder="1" applyAlignment="1" applyProtection="1">
      <alignment/>
      <protection/>
    </xf>
    <xf numFmtId="0" fontId="12" fillId="0" borderId="10" xfId="53" applyFont="1" applyBorder="1">
      <alignment/>
      <protection/>
    </xf>
    <xf numFmtId="2" fontId="10" fillId="0" borderId="1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2" fillId="0" borderId="11" xfId="53" applyFont="1" applyBorder="1" applyAlignment="1">
      <alignment horizontal="center"/>
      <protection/>
    </xf>
    <xf numFmtId="2" fontId="12" fillId="0" borderId="11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0" fillId="0" borderId="11" xfId="53" applyFont="1" applyBorder="1" applyAlignment="1">
      <alignment horizontal="left" vertical="center"/>
      <protection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6" xfId="0" applyFont="1" applyBorder="1" applyAlignment="1">
      <alignment/>
    </xf>
    <xf numFmtId="0" fontId="10" fillId="0" borderId="11" xfId="53" applyFont="1" applyFill="1" applyBorder="1" applyAlignment="1">
      <alignment horizontal="left" vertical="center"/>
      <protection/>
    </xf>
    <xf numFmtId="0" fontId="10" fillId="0" borderId="12" xfId="52" applyFont="1" applyBorder="1" applyAlignment="1">
      <alignment horizontal="left"/>
      <protection/>
    </xf>
    <xf numFmtId="0" fontId="13" fillId="0" borderId="0" xfId="0" applyFont="1" applyAlignment="1">
      <alignment/>
    </xf>
    <xf numFmtId="0" fontId="53" fillId="0" borderId="17" xfId="0" applyFont="1" applyBorder="1" applyAlignment="1">
      <alignment/>
    </xf>
    <xf numFmtId="0" fontId="10" fillId="0" borderId="14" xfId="53" applyFont="1" applyBorder="1" applyAlignment="1">
      <alignment horizontal="right" vertical="center"/>
      <protection/>
    </xf>
    <xf numFmtId="0" fontId="12" fillId="0" borderId="0" xfId="53" applyFont="1" applyBorder="1">
      <alignment/>
      <protection/>
    </xf>
    <xf numFmtId="2" fontId="54" fillId="0" borderId="11" xfId="0" applyNumberFormat="1" applyFont="1" applyBorder="1" applyAlignment="1">
      <alignment horizontal="center"/>
    </xf>
    <xf numFmtId="2" fontId="54" fillId="0" borderId="0" xfId="0" applyNumberFormat="1" applyFont="1" applyBorder="1" applyAlignment="1">
      <alignment horizontal="center"/>
    </xf>
    <xf numFmtId="2" fontId="54" fillId="0" borderId="16" xfId="0" applyNumberFormat="1" applyFont="1" applyBorder="1" applyAlignment="1">
      <alignment horizontal="center"/>
    </xf>
    <xf numFmtId="2" fontId="54" fillId="0" borderId="12" xfId="0" applyNumberFormat="1" applyFont="1" applyBorder="1" applyAlignment="1">
      <alignment horizontal="center"/>
    </xf>
    <xf numFmtId="2" fontId="54" fillId="0" borderId="17" xfId="0" applyNumberFormat="1" applyFont="1" applyBorder="1" applyAlignment="1">
      <alignment horizontal="center"/>
    </xf>
    <xf numFmtId="2" fontId="54" fillId="0" borderId="20" xfId="0" applyNumberFormat="1" applyFont="1" applyBorder="1" applyAlignment="1">
      <alignment horizontal="center"/>
    </xf>
    <xf numFmtId="2" fontId="55" fillId="0" borderId="11" xfId="0" applyNumberFormat="1" applyFont="1" applyBorder="1" applyAlignment="1">
      <alignment horizontal="center"/>
    </xf>
    <xf numFmtId="2" fontId="55" fillId="0" borderId="0" xfId="0" applyNumberFormat="1" applyFont="1" applyBorder="1" applyAlignment="1">
      <alignment horizontal="center"/>
    </xf>
    <xf numFmtId="2" fontId="55" fillId="0" borderId="16" xfId="0" applyNumberFormat="1" applyFont="1" applyBorder="1" applyAlignment="1">
      <alignment horizontal="center"/>
    </xf>
    <xf numFmtId="2" fontId="56" fillId="0" borderId="11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2" fontId="56" fillId="0" borderId="16" xfId="0" applyNumberFormat="1" applyFont="1" applyBorder="1" applyAlignment="1">
      <alignment/>
    </xf>
    <xf numFmtId="173" fontId="10" fillId="0" borderId="10" xfId="0" applyNumberFormat="1" applyFont="1" applyBorder="1" applyAlignment="1">
      <alignment horizontal="center"/>
    </xf>
    <xf numFmtId="173" fontId="10" fillId="0" borderId="15" xfId="0" applyNumberFormat="1" applyFont="1" applyBorder="1" applyAlignment="1">
      <alignment horizontal="center"/>
    </xf>
    <xf numFmtId="173" fontId="10" fillId="0" borderId="11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173" fontId="12" fillId="0" borderId="11" xfId="0" applyNumberFormat="1" applyFont="1" applyBorder="1" applyAlignment="1">
      <alignment horizontal="center"/>
    </xf>
    <xf numFmtId="173" fontId="12" fillId="0" borderId="16" xfId="0" applyNumberFormat="1" applyFont="1" applyBorder="1" applyAlignment="1">
      <alignment horizontal="center"/>
    </xf>
    <xf numFmtId="173" fontId="10" fillId="0" borderId="12" xfId="0" applyNumberFormat="1" applyFont="1" applyBorder="1" applyAlignment="1">
      <alignment horizontal="center"/>
    </xf>
    <xf numFmtId="173" fontId="10" fillId="0" borderId="20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173" fontId="10" fillId="0" borderId="14" xfId="0" applyNumberFormat="1" applyFont="1" applyBorder="1" applyAlignment="1">
      <alignment horizontal="center"/>
    </xf>
    <xf numFmtId="173" fontId="10" fillId="0" borderId="17" xfId="0" applyNumberFormat="1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173" fontId="7" fillId="0" borderId="13" xfId="0" applyNumberFormat="1" applyFont="1" applyBorder="1" applyAlignment="1">
      <alignment horizontal="center"/>
    </xf>
    <xf numFmtId="173" fontId="7" fillId="0" borderId="21" xfId="0" applyNumberFormat="1" applyFont="1" applyBorder="1" applyAlignment="1">
      <alignment horizontal="center"/>
    </xf>
    <xf numFmtId="173" fontId="7" fillId="0" borderId="18" xfId="0" applyNumberFormat="1" applyFont="1" applyBorder="1" applyAlignment="1">
      <alignment horizontal="center"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53" applyNumberFormat="1" applyFont="1" applyFill="1" applyBorder="1" applyAlignment="1" applyProtection="1">
      <alignment horizontal="center"/>
      <protection/>
    </xf>
    <xf numFmtId="49" fontId="11" fillId="33" borderId="18" xfId="0" applyNumberFormat="1" applyFont="1" applyFill="1" applyBorder="1" applyAlignment="1">
      <alignment horizontal="center" vertical="center" wrapText="1"/>
    </xf>
    <xf numFmtId="49" fontId="11" fillId="33" borderId="19" xfId="0" applyNumberFormat="1" applyFont="1" applyFill="1" applyBorder="1" applyAlignment="1">
      <alignment horizontal="center" vertical="center" wrapText="1"/>
    </xf>
    <xf numFmtId="49" fontId="10" fillId="33" borderId="19" xfId="53" applyNumberFormat="1" applyFont="1" applyFill="1" applyBorder="1" applyAlignment="1">
      <alignment horizontal="center" vertical="center" textRotation="255" shrinkToFit="1"/>
      <protection/>
    </xf>
    <xf numFmtId="49" fontId="10" fillId="33" borderId="22" xfId="53" applyNumberFormat="1" applyFont="1" applyFill="1" applyBorder="1" applyAlignment="1">
      <alignment horizontal="center" vertical="center" textRotation="255" shrinkToFi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api" xfId="51"/>
    <cellStyle name="Normal_Hoja2" xfId="52"/>
    <cellStyle name="Normal_moamo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15"/>
          <c:w val="0.98"/>
          <c:h val="0.91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'MAYO 08 a 15'!$B$8</c:f>
              <c:strCache>
                <c:ptCount val="1"/>
                <c:pt idx="0">
                  <c:v>Producto Primarios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'MAYO 08 a 15'!$C$7:$J$7</c:f>
              <c:strCache/>
            </c:strRef>
          </c:cat>
          <c:val>
            <c:numRef>
              <c:f>'MAYO 08 a 15'!$C$8:$J$8</c:f>
              <c:numCache/>
            </c:numRef>
          </c:val>
          <c:shape val="box"/>
        </c:ser>
        <c:ser>
          <c:idx val="1"/>
          <c:order val="1"/>
          <c:tx>
            <c:strRef>
              <c:f>'MAYO 08 a 15'!$B$9</c:f>
              <c:strCache>
                <c:ptCount val="1"/>
                <c:pt idx="0">
                  <c:v>MOA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'MAYO 08 a 15'!$C$7:$J$7</c:f>
              <c:strCache/>
            </c:strRef>
          </c:cat>
          <c:val>
            <c:numRef>
              <c:f>'MAYO 08 a 15'!$C$9:$J$9</c:f>
              <c:numCache/>
            </c:numRef>
          </c:val>
          <c:shape val="box"/>
        </c:ser>
        <c:ser>
          <c:idx val="2"/>
          <c:order val="2"/>
          <c:tx>
            <c:strRef>
              <c:f>'MAYO 08 a 15'!$B$10</c:f>
              <c:strCache>
                <c:ptCount val="1"/>
                <c:pt idx="0">
                  <c:v>MOI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'MAYO 08 a 15'!$C$7:$J$7</c:f>
              <c:strCache/>
            </c:strRef>
          </c:cat>
          <c:val>
            <c:numRef>
              <c:f>'MAYO 08 a 15'!$C$10:$J$10</c:f>
              <c:numCache/>
            </c:numRef>
          </c:val>
          <c:shape val="box"/>
        </c:ser>
        <c:ser>
          <c:idx val="3"/>
          <c:order val="3"/>
          <c:tx>
            <c:strRef>
              <c:f>'MAYO 08 a 15'!$B$11</c:f>
              <c:strCache>
                <c:ptCount val="1"/>
                <c:pt idx="0">
                  <c:v>Combustibles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'MAYO 08 a 15'!$C$7:$J$7</c:f>
              <c:strCache/>
            </c:strRef>
          </c:cat>
          <c:val>
            <c:numRef>
              <c:f>'MAYO 08 a 15'!$C$11:$J$11</c:f>
              <c:numCache/>
            </c:numRef>
          </c:val>
          <c:shape val="box"/>
        </c:ser>
        <c:overlap val="100"/>
        <c:gapWidth val="75"/>
        <c:shape val="box"/>
        <c:axId val="41288354"/>
        <c:axId val="36050867"/>
      </c:bar3DChart>
      <c:catAx>
        <c:axId val="41288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050867"/>
        <c:crosses val="autoZero"/>
        <c:auto val="1"/>
        <c:lblOffset val="100"/>
        <c:tickLblSkip val="1"/>
        <c:noMultiLvlLbl val="0"/>
      </c:catAx>
      <c:valAx>
        <c:axId val="360508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28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05"/>
          <c:y val="0.95475"/>
          <c:w val="0.33725"/>
          <c:h val="0.03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Evolucion de las Exportaciones de Córdoba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Mayo 2008 a 2015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575"/>
          <c:w val="0.8202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'MAYO 08 a 15'!$B$8</c:f>
              <c:strCache>
                <c:ptCount val="1"/>
                <c:pt idx="0">
                  <c:v>Producto Primarios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'MAYO 08 a 15'!$C$7:$J$7</c:f>
              <c:strCache>
                <c:ptCount val="8"/>
                <c:pt idx="0">
                  <c:v>MAYO 2008</c:v>
                </c:pt>
                <c:pt idx="1">
                  <c:v>MAYO 2009</c:v>
                </c:pt>
                <c:pt idx="2">
                  <c:v>MAYO 2010</c:v>
                </c:pt>
                <c:pt idx="3">
                  <c:v>MAYO 2011</c:v>
                </c:pt>
                <c:pt idx="4">
                  <c:v>MAYO 2012</c:v>
                </c:pt>
                <c:pt idx="5">
                  <c:v>MAYO 2013</c:v>
                </c:pt>
                <c:pt idx="6">
                  <c:v>MAYO 2014</c:v>
                </c:pt>
                <c:pt idx="7">
                  <c:v>MAYO 2015</c:v>
                </c:pt>
              </c:strCache>
            </c:strRef>
          </c:cat>
          <c:val>
            <c:numRef>
              <c:f>'MAYO 08 a 15'!$C$8:$J$8</c:f>
              <c:numCache>
                <c:ptCount val="8"/>
                <c:pt idx="0">
                  <c:v>1493.7092081299998</c:v>
                </c:pt>
                <c:pt idx="1">
                  <c:v>933.00158854</c:v>
                </c:pt>
                <c:pt idx="2">
                  <c:v>984.55189336</c:v>
                </c:pt>
                <c:pt idx="3">
                  <c:v>1043.5897936200001</c:v>
                </c:pt>
                <c:pt idx="4">
                  <c:v>1081.92506573</c:v>
                </c:pt>
                <c:pt idx="5">
                  <c:v>1754.89506263</c:v>
                </c:pt>
                <c:pt idx="6">
                  <c:v>925.9190458500001</c:v>
                </c:pt>
                <c:pt idx="7">
                  <c:v>1079.8085104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'MAYO 08 a 15'!$B$9</c:f>
              <c:strCache>
                <c:ptCount val="1"/>
                <c:pt idx="0">
                  <c:v>MOA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'MAYO 08 a 15'!$C$7:$J$7</c:f>
              <c:strCache>
                <c:ptCount val="8"/>
                <c:pt idx="0">
                  <c:v>MAYO 2008</c:v>
                </c:pt>
                <c:pt idx="1">
                  <c:v>MAYO 2009</c:v>
                </c:pt>
                <c:pt idx="2">
                  <c:v>MAYO 2010</c:v>
                </c:pt>
                <c:pt idx="3">
                  <c:v>MAYO 2011</c:v>
                </c:pt>
                <c:pt idx="4">
                  <c:v>MAYO 2012</c:v>
                </c:pt>
                <c:pt idx="5">
                  <c:v>MAYO 2013</c:v>
                </c:pt>
                <c:pt idx="6">
                  <c:v>MAYO 2014</c:v>
                </c:pt>
                <c:pt idx="7">
                  <c:v>MAYO 2015</c:v>
                </c:pt>
              </c:strCache>
            </c:strRef>
          </c:cat>
          <c:val>
            <c:numRef>
              <c:f>'MAYO 08 a 15'!$C$9:$J$9</c:f>
              <c:numCache>
                <c:ptCount val="8"/>
                <c:pt idx="0">
                  <c:v>1588.8012639699998</c:v>
                </c:pt>
                <c:pt idx="1">
                  <c:v>1492.50894944</c:v>
                </c:pt>
                <c:pt idx="2">
                  <c:v>1328.5647164500003</c:v>
                </c:pt>
                <c:pt idx="3">
                  <c:v>1808.83464227</c:v>
                </c:pt>
                <c:pt idx="4">
                  <c:v>1849.2734443400002</c:v>
                </c:pt>
                <c:pt idx="5">
                  <c:v>1734.96534124</c:v>
                </c:pt>
                <c:pt idx="6">
                  <c:v>1673.12174928</c:v>
                </c:pt>
                <c:pt idx="7">
                  <c:v>1334.2511120399997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'MAYO 08 a 15'!$B$10</c:f>
              <c:strCache>
                <c:ptCount val="1"/>
                <c:pt idx="0">
                  <c:v>MOI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'MAYO 08 a 15'!$C$7:$J$7</c:f>
              <c:strCache>
                <c:ptCount val="8"/>
                <c:pt idx="0">
                  <c:v>MAYO 2008</c:v>
                </c:pt>
                <c:pt idx="1">
                  <c:v>MAYO 2009</c:v>
                </c:pt>
                <c:pt idx="2">
                  <c:v>MAYO 2010</c:v>
                </c:pt>
                <c:pt idx="3">
                  <c:v>MAYO 2011</c:v>
                </c:pt>
                <c:pt idx="4">
                  <c:v>MAYO 2012</c:v>
                </c:pt>
                <c:pt idx="5">
                  <c:v>MAYO 2013</c:v>
                </c:pt>
                <c:pt idx="6">
                  <c:v>MAYO 2014</c:v>
                </c:pt>
                <c:pt idx="7">
                  <c:v>MAYO 2015</c:v>
                </c:pt>
              </c:strCache>
            </c:strRef>
          </c:cat>
          <c:val>
            <c:numRef>
              <c:f>'MAYO 08 a 15'!$C$10:$J$10</c:f>
              <c:numCache>
                <c:ptCount val="8"/>
                <c:pt idx="0">
                  <c:v>681.5360562400001</c:v>
                </c:pt>
                <c:pt idx="1">
                  <c:v>604.66840879</c:v>
                </c:pt>
                <c:pt idx="2">
                  <c:v>767.4776780700001</c:v>
                </c:pt>
                <c:pt idx="3">
                  <c:v>1066.75174312</c:v>
                </c:pt>
                <c:pt idx="4">
                  <c:v>972.3477025800009</c:v>
                </c:pt>
                <c:pt idx="5">
                  <c:v>1177.243843000001</c:v>
                </c:pt>
                <c:pt idx="6">
                  <c:v>885.6284770299999</c:v>
                </c:pt>
                <c:pt idx="7">
                  <c:v>733.03571625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'MAYO 08 a 15'!$B$11</c:f>
              <c:strCache>
                <c:ptCount val="1"/>
                <c:pt idx="0">
                  <c:v>Combustibles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'MAYO 08 a 15'!$C$7:$J$7</c:f>
              <c:strCache>
                <c:ptCount val="8"/>
                <c:pt idx="0">
                  <c:v>MAYO 2008</c:v>
                </c:pt>
                <c:pt idx="1">
                  <c:v>MAYO 2009</c:v>
                </c:pt>
                <c:pt idx="2">
                  <c:v>MAYO 2010</c:v>
                </c:pt>
                <c:pt idx="3">
                  <c:v>MAYO 2011</c:v>
                </c:pt>
                <c:pt idx="4">
                  <c:v>MAYO 2012</c:v>
                </c:pt>
                <c:pt idx="5">
                  <c:v>MAYO 2013</c:v>
                </c:pt>
                <c:pt idx="6">
                  <c:v>MAYO 2014</c:v>
                </c:pt>
                <c:pt idx="7">
                  <c:v>MAYO 2015</c:v>
                </c:pt>
              </c:strCache>
            </c:strRef>
          </c:cat>
          <c:val>
            <c:numRef>
              <c:f>'MAYO 08 a 15'!$C$11:$J$11</c:f>
              <c:numCache>
                <c:ptCount val="8"/>
                <c:pt idx="0">
                  <c:v>0.023622999999999998</c:v>
                </c:pt>
                <c:pt idx="1">
                  <c:v>0.06279945</c:v>
                </c:pt>
                <c:pt idx="2">
                  <c:v>0.00710515</c:v>
                </c:pt>
                <c:pt idx="3">
                  <c:v>0.000112</c:v>
                </c:pt>
                <c:pt idx="4">
                  <c:v>0.0015624</c:v>
                </c:pt>
                <c:pt idx="5">
                  <c:v>0</c:v>
                </c:pt>
                <c:pt idx="6">
                  <c:v>0.00028581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6022348"/>
        <c:axId val="34439085"/>
      </c:lineChart>
      <c:catAx>
        <c:axId val="56022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39085"/>
        <c:crosses val="autoZero"/>
        <c:auto val="1"/>
        <c:lblOffset val="100"/>
        <c:tickLblSkip val="1"/>
        <c:noMultiLvlLbl val="0"/>
      </c:catAx>
      <c:valAx>
        <c:axId val="34439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22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25"/>
          <c:y val="0.47925"/>
          <c:w val="0.1475"/>
          <c:h val="0.1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85725</xdr:rowOff>
    </xdr:from>
    <xdr:to>
      <xdr:col>14</xdr:col>
      <xdr:colOff>9525</xdr:colOff>
      <xdr:row>44</xdr:row>
      <xdr:rowOff>190500</xdr:rowOff>
    </xdr:to>
    <xdr:graphicFrame>
      <xdr:nvGraphicFramePr>
        <xdr:cNvPr id="1" name="1 Gráfico"/>
        <xdr:cNvGraphicFramePr/>
      </xdr:nvGraphicFramePr>
      <xdr:xfrm>
        <a:off x="57150" y="2562225"/>
        <a:ext cx="100298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8.57421875" style="0" bestFit="1" customWidth="1"/>
    <col min="3" max="3" width="8.7109375" style="0" customWidth="1"/>
    <col min="4" max="5" width="9.421875" style="0" bestFit="1" customWidth="1"/>
    <col min="6" max="9" width="9.421875" style="0" customWidth="1"/>
    <col min="10" max="10" width="9.421875" style="0" bestFit="1" customWidth="1"/>
    <col min="11" max="11" width="11.57421875" style="0" customWidth="1"/>
    <col min="12" max="13" width="11.7109375" style="0" customWidth="1"/>
  </cols>
  <sheetData>
    <row r="2" spans="1:14" ht="15.7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5">
      <c r="A3" s="70" t="s">
        <v>97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5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5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M6" s="71"/>
      <c r="N6" s="71"/>
    </row>
    <row r="7" spans="2:13" ht="29.25" customHeight="1">
      <c r="B7" s="19"/>
      <c r="C7" s="20" t="s">
        <v>98</v>
      </c>
      <c r="D7" s="20" t="s">
        <v>99</v>
      </c>
      <c r="E7" s="20" t="s">
        <v>100</v>
      </c>
      <c r="F7" s="20" t="s">
        <v>101</v>
      </c>
      <c r="G7" s="20" t="s">
        <v>102</v>
      </c>
      <c r="H7" s="20" t="s">
        <v>103</v>
      </c>
      <c r="I7" s="20" t="s">
        <v>104</v>
      </c>
      <c r="J7" s="20" t="s">
        <v>105</v>
      </c>
      <c r="K7" s="21" t="s">
        <v>94</v>
      </c>
      <c r="L7" s="21" t="s">
        <v>95</v>
      </c>
      <c r="M7" s="21" t="s">
        <v>96</v>
      </c>
    </row>
    <row r="8" spans="2:13" ht="15">
      <c r="B8" s="2" t="s">
        <v>3</v>
      </c>
      <c r="C8" s="6">
        <v>1493.7092081299998</v>
      </c>
      <c r="D8" s="7">
        <v>933.00158854</v>
      </c>
      <c r="E8" s="7">
        <v>984.55189336</v>
      </c>
      <c r="F8" s="7">
        <v>1043.5897936200001</v>
      </c>
      <c r="G8" s="7">
        <v>1081.92506573</v>
      </c>
      <c r="H8" s="7">
        <v>1754.89506263</v>
      </c>
      <c r="I8" s="7">
        <v>925.9190458500001</v>
      </c>
      <c r="J8" s="7">
        <v>1079.8085104</v>
      </c>
      <c r="K8" s="16">
        <f>((J8*100)/C8)-100</f>
        <v>-27.709590024431137</v>
      </c>
      <c r="L8" s="17">
        <f>((J8*100)/H8)-100</f>
        <v>-38.46877039008084</v>
      </c>
      <c r="M8" s="8">
        <f>((J8*100)/I8)-100</f>
        <v>16.620185667390416</v>
      </c>
    </row>
    <row r="9" spans="2:13" ht="15">
      <c r="B9" s="3" t="s">
        <v>4</v>
      </c>
      <c r="C9" s="9">
        <v>1588.8012639699998</v>
      </c>
      <c r="D9" s="10">
        <v>1492.50894944</v>
      </c>
      <c r="E9" s="10">
        <v>1328.5647164500003</v>
      </c>
      <c r="F9" s="10">
        <v>1808.83464227</v>
      </c>
      <c r="G9" s="10">
        <v>1849.2734443400002</v>
      </c>
      <c r="H9" s="10">
        <v>1734.96534124</v>
      </c>
      <c r="I9" s="10">
        <v>1673.12174928</v>
      </c>
      <c r="J9" s="10">
        <v>1334.2511120399997</v>
      </c>
      <c r="K9" s="18">
        <f>((J9*100)/C9)-100</f>
        <v>-16.02152249639741</v>
      </c>
      <c r="L9" s="15">
        <f>((J9*100)/H9)-100</f>
        <v>-23.096382370013515</v>
      </c>
      <c r="M9" s="11">
        <f>((J9*100)/I9)-100</f>
        <v>-20.25379428519338</v>
      </c>
    </row>
    <row r="10" spans="2:13" ht="15">
      <c r="B10" s="3" t="s">
        <v>5</v>
      </c>
      <c r="C10" s="9">
        <v>681.5360562400001</v>
      </c>
      <c r="D10" s="10">
        <v>604.66840879</v>
      </c>
      <c r="E10" s="10">
        <v>767.4776780700001</v>
      </c>
      <c r="F10" s="10">
        <v>1066.75174312</v>
      </c>
      <c r="G10" s="10">
        <v>972.3477025800009</v>
      </c>
      <c r="H10" s="10">
        <v>1177.243843000001</v>
      </c>
      <c r="I10" s="10">
        <v>885.6284770299999</v>
      </c>
      <c r="J10" s="10">
        <v>733.03571625</v>
      </c>
      <c r="K10" s="18">
        <f>((J10*100)/C10)-100</f>
        <v>7.55641019113807</v>
      </c>
      <c r="L10" s="15">
        <f>((J10*100)/H10)-100</f>
        <v>-37.73289020718206</v>
      </c>
      <c r="M10" s="11">
        <f>((J10*100)/I10)-100</f>
        <v>-17.229884171264175</v>
      </c>
    </row>
    <row r="11" spans="2:13" ht="15">
      <c r="B11" s="4" t="s">
        <v>6</v>
      </c>
      <c r="C11" s="12">
        <v>0.023622999999999998</v>
      </c>
      <c r="D11" s="13">
        <v>0.06279945</v>
      </c>
      <c r="E11" s="13">
        <v>0.00710515</v>
      </c>
      <c r="F11" s="13">
        <v>0.000112</v>
      </c>
      <c r="G11" s="13">
        <v>0.0015624</v>
      </c>
      <c r="H11" s="13">
        <v>0</v>
      </c>
      <c r="I11" s="13">
        <v>0.00028581</v>
      </c>
      <c r="J11" s="13">
        <v>0</v>
      </c>
      <c r="K11" s="18">
        <f>((J11*100)/C11)-100</f>
        <v>-100</v>
      </c>
      <c r="L11" s="15">
        <v>0</v>
      </c>
      <c r="M11" s="11">
        <v>0</v>
      </c>
    </row>
    <row r="12" spans="2:13" ht="15">
      <c r="B12" s="5" t="s">
        <v>7</v>
      </c>
      <c r="C12" s="14">
        <f aca="true" t="shared" si="0" ref="C12:J12">SUM(C8:C11)</f>
        <v>3764.07015134</v>
      </c>
      <c r="D12" s="14">
        <f t="shared" si="0"/>
        <v>3030.2417462199996</v>
      </c>
      <c r="E12" s="14">
        <f t="shared" si="0"/>
        <v>3080.6013930300005</v>
      </c>
      <c r="F12" s="14">
        <f t="shared" si="0"/>
        <v>3919.17629101</v>
      </c>
      <c r="G12" s="14">
        <f t="shared" si="0"/>
        <v>3903.5477750500013</v>
      </c>
      <c r="H12" s="14">
        <f t="shared" si="0"/>
        <v>4667.104246870002</v>
      </c>
      <c r="I12" s="14">
        <f t="shared" si="0"/>
        <v>3484.66955797</v>
      </c>
      <c r="J12" s="66">
        <f t="shared" si="0"/>
        <v>3147.0953386899996</v>
      </c>
      <c r="K12" s="67">
        <f>((J12*100)/C12)-100</f>
        <v>-16.391161371696498</v>
      </c>
      <c r="L12" s="69">
        <f>((J12*100)/H12)-100</f>
        <v>-32.56856559823787</v>
      </c>
      <c r="M12" s="68">
        <f>((J12*100)/I12)-100</f>
        <v>-9.687409771980057</v>
      </c>
    </row>
    <row r="46" ht="15">
      <c r="A46" t="s">
        <v>90</v>
      </c>
    </row>
    <row r="47" ht="15">
      <c r="A47" s="38" t="s">
        <v>91</v>
      </c>
    </row>
    <row r="48" ht="15">
      <c r="A48" s="38" t="s">
        <v>92</v>
      </c>
    </row>
  </sheetData>
  <sheetProtection/>
  <mergeCells count="5">
    <mergeCell ref="A4:N4"/>
    <mergeCell ref="A5:N5"/>
    <mergeCell ref="M6:N6"/>
    <mergeCell ref="A2:N2"/>
    <mergeCell ref="A3:N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8515625" style="0" customWidth="1"/>
    <col min="2" max="2" width="39.57421875" style="0" bestFit="1" customWidth="1"/>
    <col min="3" max="3" width="10.00390625" style="0" bestFit="1" customWidth="1"/>
    <col min="4" max="5" width="10.00390625" style="0" customWidth="1"/>
    <col min="6" max="6" width="10.00390625" style="0" bestFit="1" customWidth="1"/>
    <col min="7" max="7" width="10.00390625" style="0" customWidth="1"/>
    <col min="8" max="8" width="10.00390625" style="0" bestFit="1" customWidth="1"/>
    <col min="9" max="9" width="10.00390625" style="0" customWidth="1"/>
    <col min="10" max="10" width="10.00390625" style="0" bestFit="1" customWidth="1"/>
  </cols>
  <sheetData>
    <row r="1" spans="1:7" ht="15">
      <c r="A1" s="22" t="s">
        <v>8</v>
      </c>
      <c r="B1" s="23"/>
      <c r="C1" s="24"/>
      <c r="D1" s="24"/>
      <c r="E1" s="24"/>
      <c r="F1" s="24"/>
      <c r="G1" s="24"/>
    </row>
    <row r="2" spans="1:7" ht="15">
      <c r="A2" s="23"/>
      <c r="B2" s="23"/>
      <c r="C2" s="24"/>
      <c r="D2" s="24"/>
      <c r="E2" s="24"/>
      <c r="F2" s="24"/>
      <c r="G2" s="24"/>
    </row>
    <row r="3" spans="1:10" ht="15.75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5">
      <c r="A4" s="70" t="s">
        <v>97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5">
      <c r="A5" s="70" t="s">
        <v>1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5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</row>
    <row r="8" spans="1:10" ht="15" customHeight="1">
      <c r="A8" s="75" t="s">
        <v>9</v>
      </c>
      <c r="B8" s="77" t="s">
        <v>10</v>
      </c>
      <c r="C8" s="73" t="s">
        <v>106</v>
      </c>
      <c r="D8" s="73" t="s">
        <v>107</v>
      </c>
      <c r="E8" s="73" t="s">
        <v>108</v>
      </c>
      <c r="F8" s="73" t="s">
        <v>109</v>
      </c>
      <c r="G8" s="73" t="s">
        <v>110</v>
      </c>
      <c r="H8" s="73" t="s">
        <v>111</v>
      </c>
      <c r="I8" s="73" t="s">
        <v>112</v>
      </c>
      <c r="J8" s="73" t="s">
        <v>113</v>
      </c>
    </row>
    <row r="9" spans="1:10" ht="15">
      <c r="A9" s="76"/>
      <c r="B9" s="78"/>
      <c r="C9" s="74"/>
      <c r="D9" s="74"/>
      <c r="E9" s="74"/>
      <c r="F9" s="74"/>
      <c r="G9" s="74"/>
      <c r="H9" s="74"/>
      <c r="I9" s="74"/>
      <c r="J9" s="74"/>
    </row>
    <row r="10" spans="1:10" ht="15">
      <c r="A10" s="25"/>
      <c r="B10" s="40" t="s">
        <v>11</v>
      </c>
      <c r="C10" s="26">
        <f aca="true" t="shared" si="0" ref="C10:J10">C12+C24+C41+C58</f>
        <v>3764.07015134</v>
      </c>
      <c r="D10" s="27">
        <f t="shared" si="0"/>
        <v>3030.2417462199996</v>
      </c>
      <c r="E10" s="27">
        <f t="shared" si="0"/>
        <v>3080.6013930300005</v>
      </c>
      <c r="F10" s="27">
        <f t="shared" si="0"/>
        <v>3919.17629101</v>
      </c>
      <c r="G10" s="27">
        <f>G12+G24+G41+G58</f>
        <v>3903.5477750500013</v>
      </c>
      <c r="H10" s="27">
        <f t="shared" si="0"/>
        <v>4667.104246870002</v>
      </c>
      <c r="I10" s="27">
        <f>I12+I24+I41+I58</f>
        <v>3484.66955797</v>
      </c>
      <c r="J10" s="28">
        <f t="shared" si="0"/>
        <v>3147.0953386899996</v>
      </c>
    </row>
    <row r="11" spans="1:10" ht="15">
      <c r="A11" s="29"/>
      <c r="B11" s="41"/>
      <c r="C11" s="30"/>
      <c r="D11" s="31"/>
      <c r="E11" s="31"/>
      <c r="F11" s="31"/>
      <c r="G11" s="31"/>
      <c r="H11" s="31"/>
      <c r="I11" s="31"/>
      <c r="J11" s="35"/>
    </row>
    <row r="12" spans="1:10" ht="15">
      <c r="A12" s="32" t="s">
        <v>12</v>
      </c>
      <c r="B12" s="34"/>
      <c r="C12" s="42">
        <f aca="true" t="shared" si="1" ref="C12:J12">SUM(C14:C22)</f>
        <v>1493.7092081299998</v>
      </c>
      <c r="D12" s="43">
        <f t="shared" si="1"/>
        <v>933.00158854</v>
      </c>
      <c r="E12" s="43">
        <f t="shared" si="1"/>
        <v>984.55189336</v>
      </c>
      <c r="F12" s="43">
        <f t="shared" si="1"/>
        <v>1043.5897936200001</v>
      </c>
      <c r="G12" s="43">
        <f>SUM(G14:G22)</f>
        <v>1081.92506573</v>
      </c>
      <c r="H12" s="43">
        <f t="shared" si="1"/>
        <v>1754.89506263</v>
      </c>
      <c r="I12" s="43">
        <f>SUM(I14:I22)</f>
        <v>925.9190458500001</v>
      </c>
      <c r="J12" s="44">
        <f t="shared" si="1"/>
        <v>1079.8085104</v>
      </c>
    </row>
    <row r="13" spans="1:10" ht="15">
      <c r="A13" s="33"/>
      <c r="B13" s="34"/>
      <c r="C13" s="33"/>
      <c r="D13" s="34"/>
      <c r="E13" s="34"/>
      <c r="F13" s="34"/>
      <c r="G13" s="34"/>
      <c r="H13" s="34"/>
      <c r="I13" s="34"/>
      <c r="J13" s="35"/>
    </row>
    <row r="14" spans="1:10" ht="15">
      <c r="A14" s="33" t="s">
        <v>13</v>
      </c>
      <c r="B14" s="34" t="s">
        <v>14</v>
      </c>
      <c r="C14" s="51">
        <v>0.008178</v>
      </c>
      <c r="D14" s="52">
        <v>0.25142355</v>
      </c>
      <c r="E14" s="52">
        <v>0.25534803</v>
      </c>
      <c r="F14" s="52">
        <v>0.02661322</v>
      </c>
      <c r="G14" s="52">
        <v>0.131779</v>
      </c>
      <c r="H14" s="52">
        <v>0.15195</v>
      </c>
      <c r="I14" s="52">
        <v>0.244027</v>
      </c>
      <c r="J14" s="53">
        <v>0.049241</v>
      </c>
    </row>
    <row r="15" spans="1:10" ht="15">
      <c r="A15" s="33" t="s">
        <v>15</v>
      </c>
      <c r="B15" s="34" t="s">
        <v>16</v>
      </c>
      <c r="C15" s="51">
        <v>9.57608484</v>
      </c>
      <c r="D15" s="52">
        <v>9.8192434</v>
      </c>
      <c r="E15" s="52">
        <v>10.5431545</v>
      </c>
      <c r="F15" s="52">
        <v>13.54400793</v>
      </c>
      <c r="G15" s="52">
        <v>11.54477822</v>
      </c>
      <c r="H15" s="52">
        <v>14.06964134</v>
      </c>
      <c r="I15" s="52">
        <v>12.99522709</v>
      </c>
      <c r="J15" s="53">
        <v>9.26900257</v>
      </c>
    </row>
    <row r="16" spans="1:10" ht="15">
      <c r="A16" s="33" t="s">
        <v>17</v>
      </c>
      <c r="B16" s="34" t="s">
        <v>18</v>
      </c>
      <c r="C16" s="51">
        <v>3.57398366</v>
      </c>
      <c r="D16" s="52">
        <v>3.5049593</v>
      </c>
      <c r="E16" s="52">
        <v>6.55204363</v>
      </c>
      <c r="F16" s="52">
        <v>11.79815295</v>
      </c>
      <c r="G16" s="52">
        <v>17.86702976</v>
      </c>
      <c r="H16" s="52">
        <v>14.54113656</v>
      </c>
      <c r="I16" s="52">
        <v>9.48343192</v>
      </c>
      <c r="J16" s="53">
        <v>8.80492082</v>
      </c>
    </row>
    <row r="17" spans="1:10" ht="15">
      <c r="A17" s="33" t="s">
        <v>19</v>
      </c>
      <c r="B17" s="34" t="s">
        <v>20</v>
      </c>
      <c r="C17" s="51">
        <v>0.05212679</v>
      </c>
      <c r="D17" s="52">
        <v>0.04074785</v>
      </c>
      <c r="E17" s="52">
        <v>0.03847317</v>
      </c>
      <c r="F17" s="52">
        <v>0.05208327</v>
      </c>
      <c r="G17" s="52">
        <v>0.09122743</v>
      </c>
      <c r="H17" s="52">
        <v>0.07673325</v>
      </c>
      <c r="I17" s="52">
        <v>0.29721452</v>
      </c>
      <c r="J17" s="53">
        <v>0.46285898</v>
      </c>
    </row>
    <row r="18" spans="1:10" ht="15">
      <c r="A18" s="33" t="s">
        <v>21</v>
      </c>
      <c r="B18" s="34" t="s">
        <v>22</v>
      </c>
      <c r="C18" s="51">
        <v>1057.97731725</v>
      </c>
      <c r="D18" s="52">
        <v>513.11713556</v>
      </c>
      <c r="E18" s="52">
        <v>468.1994179</v>
      </c>
      <c r="F18" s="52">
        <v>643.58880006</v>
      </c>
      <c r="G18" s="52">
        <v>709.57533584</v>
      </c>
      <c r="H18" s="52">
        <v>1249.48213387</v>
      </c>
      <c r="I18" s="52">
        <v>443.09267236</v>
      </c>
      <c r="J18" s="53">
        <v>611.42280151</v>
      </c>
    </row>
    <row r="19" spans="1:10" ht="15">
      <c r="A19" s="33" t="s">
        <v>23</v>
      </c>
      <c r="B19" s="34" t="s">
        <v>24</v>
      </c>
      <c r="C19" s="51">
        <v>422.07011436</v>
      </c>
      <c r="D19" s="52">
        <v>405.82490232</v>
      </c>
      <c r="E19" s="52">
        <v>497.9683158</v>
      </c>
      <c r="F19" s="52">
        <v>373.07740891</v>
      </c>
      <c r="G19" s="52">
        <v>341.69759659</v>
      </c>
      <c r="H19" s="52">
        <v>475.29939952</v>
      </c>
      <c r="I19" s="52">
        <v>458.87384162</v>
      </c>
      <c r="J19" s="53">
        <v>449.17957331</v>
      </c>
    </row>
    <row r="20" spans="1:10" ht="15">
      <c r="A20" s="33" t="s">
        <v>25</v>
      </c>
      <c r="B20" s="34" t="s">
        <v>26</v>
      </c>
      <c r="C20" s="51"/>
      <c r="D20" s="52">
        <v>0.06619653</v>
      </c>
      <c r="E20" s="52">
        <v>0.18703424</v>
      </c>
      <c r="F20" s="52">
        <v>0.28956085</v>
      </c>
      <c r="G20" s="52">
        <v>0.04579634</v>
      </c>
      <c r="H20" s="52">
        <v>0.26697113</v>
      </c>
      <c r="I20" s="52">
        <v>0.15457816</v>
      </c>
      <c r="J20" s="53">
        <v>0.11878218</v>
      </c>
    </row>
    <row r="21" spans="1:10" ht="15">
      <c r="A21" s="33" t="s">
        <v>27</v>
      </c>
      <c r="B21" s="34" t="s">
        <v>28</v>
      </c>
      <c r="C21" s="51">
        <v>0.00068913</v>
      </c>
      <c r="D21" s="52"/>
      <c r="E21" s="52"/>
      <c r="F21" s="52"/>
      <c r="G21" s="52"/>
      <c r="H21" s="52"/>
      <c r="I21" s="52"/>
      <c r="J21" s="53"/>
    </row>
    <row r="22" spans="1:10" ht="15">
      <c r="A22" s="33" t="s">
        <v>29</v>
      </c>
      <c r="B22" s="34" t="s">
        <v>30</v>
      </c>
      <c r="C22" s="51">
        <v>0.4507141</v>
      </c>
      <c r="D22" s="52">
        <v>0.37698003</v>
      </c>
      <c r="E22" s="52">
        <v>0.80810609</v>
      </c>
      <c r="F22" s="52">
        <v>1.21316643</v>
      </c>
      <c r="G22" s="52">
        <v>0.97152255</v>
      </c>
      <c r="H22" s="52">
        <v>1.00709696</v>
      </c>
      <c r="I22" s="52">
        <v>0.77805318</v>
      </c>
      <c r="J22" s="53">
        <v>0.50133003</v>
      </c>
    </row>
    <row r="23" spans="1:10" ht="15">
      <c r="A23" s="33"/>
      <c r="B23" s="34"/>
      <c r="C23" s="51"/>
      <c r="D23" s="52"/>
      <c r="E23" s="52"/>
      <c r="F23" s="52"/>
      <c r="G23" s="52"/>
      <c r="H23" s="52"/>
      <c r="I23" s="52"/>
      <c r="J23" s="53"/>
    </row>
    <row r="24" spans="1:10" ht="15">
      <c r="A24" s="36" t="s">
        <v>87</v>
      </c>
      <c r="B24" s="34"/>
      <c r="C24" s="48">
        <f aca="true" t="shared" si="2" ref="C24:J24">SUM(C26:C39)</f>
        <v>1588.8012639699998</v>
      </c>
      <c r="D24" s="49">
        <f t="shared" si="2"/>
        <v>1492.50894944</v>
      </c>
      <c r="E24" s="49">
        <f t="shared" si="2"/>
        <v>1328.5647164500003</v>
      </c>
      <c r="F24" s="49">
        <f t="shared" si="2"/>
        <v>1808.83464227</v>
      </c>
      <c r="G24" s="49">
        <f t="shared" si="2"/>
        <v>1849.2734443400002</v>
      </c>
      <c r="H24" s="49">
        <f t="shared" si="2"/>
        <v>1734.96534124</v>
      </c>
      <c r="I24" s="49">
        <f t="shared" si="2"/>
        <v>1673.12174928</v>
      </c>
      <c r="J24" s="50">
        <f t="shared" si="2"/>
        <v>1334.2511120399997</v>
      </c>
    </row>
    <row r="25" spans="1:10" ht="15">
      <c r="A25" s="33"/>
      <c r="B25" s="34"/>
      <c r="C25" s="51"/>
      <c r="D25" s="52"/>
      <c r="E25" s="52"/>
      <c r="F25" s="52"/>
      <c r="G25" s="52"/>
      <c r="H25" s="52"/>
      <c r="I25" s="52"/>
      <c r="J25" s="53"/>
    </row>
    <row r="26" spans="1:10" ht="15">
      <c r="A26" s="33" t="s">
        <v>31</v>
      </c>
      <c r="B26" s="34" t="s">
        <v>32</v>
      </c>
      <c r="C26" s="51">
        <v>42.99154312</v>
      </c>
      <c r="D26" s="52">
        <v>39.57372832</v>
      </c>
      <c r="E26" s="52">
        <v>39.03098198</v>
      </c>
      <c r="F26" s="52">
        <v>54.18541481</v>
      </c>
      <c r="G26" s="52">
        <v>44.60928504</v>
      </c>
      <c r="H26" s="52">
        <v>53.61149352</v>
      </c>
      <c r="I26" s="52">
        <v>35.24478307</v>
      </c>
      <c r="J26" s="53">
        <v>24.43168206</v>
      </c>
    </row>
    <row r="27" spans="1:10" ht="15">
      <c r="A27" s="33" t="s">
        <v>33</v>
      </c>
      <c r="B27" s="34" t="s">
        <v>34</v>
      </c>
      <c r="C27" s="51">
        <v>101.88416553</v>
      </c>
      <c r="D27" s="52">
        <v>49.94223911</v>
      </c>
      <c r="E27" s="52">
        <v>82.91427453</v>
      </c>
      <c r="F27" s="52">
        <v>156.99908532</v>
      </c>
      <c r="G27" s="52">
        <v>170.94964251</v>
      </c>
      <c r="H27" s="52">
        <v>140.92883698</v>
      </c>
      <c r="I27" s="52">
        <v>170.76466323</v>
      </c>
      <c r="J27" s="53">
        <v>139.10143581</v>
      </c>
    </row>
    <row r="28" spans="1:10" ht="15">
      <c r="A28" s="33" t="s">
        <v>35</v>
      </c>
      <c r="B28" s="34" t="s">
        <v>36</v>
      </c>
      <c r="C28" s="51">
        <v>1.11597092</v>
      </c>
      <c r="D28" s="52">
        <v>1.30520181</v>
      </c>
      <c r="E28" s="52">
        <v>0.7263994</v>
      </c>
      <c r="F28" s="52">
        <v>0.77826951</v>
      </c>
      <c r="G28" s="52">
        <v>1.08281624</v>
      </c>
      <c r="H28" s="52">
        <v>0.75259431</v>
      </c>
      <c r="I28" s="52">
        <v>1.13182355</v>
      </c>
      <c r="J28" s="53">
        <v>0.75999255</v>
      </c>
    </row>
    <row r="29" spans="1:10" ht="15">
      <c r="A29" s="33" t="s">
        <v>37</v>
      </c>
      <c r="B29" s="34" t="s">
        <v>38</v>
      </c>
      <c r="C29" s="51">
        <v>9E-05</v>
      </c>
      <c r="D29" s="52"/>
      <c r="E29" s="52">
        <v>0.01055</v>
      </c>
      <c r="F29" s="52"/>
      <c r="G29" s="52"/>
      <c r="H29" s="52"/>
      <c r="I29" s="52"/>
      <c r="J29" s="53"/>
    </row>
    <row r="30" spans="1:10" ht="15">
      <c r="A30" s="33" t="s">
        <v>39</v>
      </c>
      <c r="B30" s="34" t="s">
        <v>40</v>
      </c>
      <c r="C30" s="51">
        <v>0.51958492</v>
      </c>
      <c r="D30" s="52">
        <v>0.23916604</v>
      </c>
      <c r="E30" s="52">
        <v>0.50879088</v>
      </c>
      <c r="F30" s="52">
        <v>0.72791962</v>
      </c>
      <c r="G30" s="52">
        <v>0.36220969</v>
      </c>
      <c r="H30" s="52">
        <v>0.57083394</v>
      </c>
      <c r="I30" s="52">
        <v>0.62910595</v>
      </c>
      <c r="J30" s="53">
        <v>1.09441893</v>
      </c>
    </row>
    <row r="31" spans="1:10" ht="15">
      <c r="A31" s="33" t="s">
        <v>41</v>
      </c>
      <c r="B31" s="34" t="s">
        <v>42</v>
      </c>
      <c r="C31" s="51">
        <v>41.19489183</v>
      </c>
      <c r="D31" s="52">
        <v>25.79630256</v>
      </c>
      <c r="E31" s="52">
        <v>29.63427753</v>
      </c>
      <c r="F31" s="52">
        <v>35.10158171</v>
      </c>
      <c r="G31" s="52">
        <v>51.5157166</v>
      </c>
      <c r="H31" s="52">
        <v>33.08986194</v>
      </c>
      <c r="I31" s="52">
        <v>24.5577464</v>
      </c>
      <c r="J31" s="53">
        <v>27.64232097</v>
      </c>
    </row>
    <row r="32" spans="1:10" ht="15">
      <c r="A32" s="33" t="s">
        <v>43</v>
      </c>
      <c r="B32" s="34" t="s">
        <v>44</v>
      </c>
      <c r="C32" s="51">
        <v>528.54560607</v>
      </c>
      <c r="D32" s="52">
        <v>432.65026546</v>
      </c>
      <c r="E32" s="52">
        <v>316.06630994</v>
      </c>
      <c r="F32" s="52">
        <v>461.09290371</v>
      </c>
      <c r="G32" s="52">
        <v>460.55676022</v>
      </c>
      <c r="H32" s="52">
        <v>361.22992779</v>
      </c>
      <c r="I32" s="52">
        <v>265.0836107</v>
      </c>
      <c r="J32" s="53">
        <v>186.73610861</v>
      </c>
    </row>
    <row r="33" spans="1:10" ht="15">
      <c r="A33" s="33" t="s">
        <v>45</v>
      </c>
      <c r="B33" s="34" t="s">
        <v>46</v>
      </c>
      <c r="C33" s="51">
        <v>15.55864682</v>
      </c>
      <c r="D33" s="52">
        <v>15.29569666</v>
      </c>
      <c r="E33" s="52">
        <v>16.07107273</v>
      </c>
      <c r="F33" s="52">
        <v>20.50070902</v>
      </c>
      <c r="G33" s="52">
        <v>42.31720054</v>
      </c>
      <c r="H33" s="52">
        <v>40.21922125</v>
      </c>
      <c r="I33" s="52">
        <v>37.50283621</v>
      </c>
      <c r="J33" s="53">
        <v>25.48409996</v>
      </c>
    </row>
    <row r="34" spans="1:10" ht="15">
      <c r="A34" s="33" t="s">
        <v>47</v>
      </c>
      <c r="B34" s="34" t="s">
        <v>48</v>
      </c>
      <c r="C34" s="51">
        <v>79.69217135</v>
      </c>
      <c r="D34" s="52">
        <v>85.76379808</v>
      </c>
      <c r="E34" s="52">
        <v>106.72131504</v>
      </c>
      <c r="F34" s="52">
        <v>116.96660502</v>
      </c>
      <c r="G34" s="52">
        <v>179.16147774</v>
      </c>
      <c r="H34" s="52">
        <v>143.55923797</v>
      </c>
      <c r="I34" s="52">
        <v>118.54190935</v>
      </c>
      <c r="J34" s="53">
        <v>152.75408002</v>
      </c>
    </row>
    <row r="35" spans="1:10" ht="15">
      <c r="A35" s="33" t="s">
        <v>49</v>
      </c>
      <c r="B35" s="34" t="s">
        <v>50</v>
      </c>
      <c r="C35" s="51">
        <v>0.4246075</v>
      </c>
      <c r="D35" s="52">
        <v>0.62572665</v>
      </c>
      <c r="E35" s="52">
        <v>0.78931692</v>
      </c>
      <c r="F35" s="52">
        <v>0.51340024</v>
      </c>
      <c r="G35" s="52">
        <v>0.49086248</v>
      </c>
      <c r="H35" s="52">
        <v>2.07673394</v>
      </c>
      <c r="I35" s="52">
        <v>3.42406208</v>
      </c>
      <c r="J35" s="53">
        <v>2.30780164</v>
      </c>
    </row>
    <row r="36" spans="1:10" ht="15">
      <c r="A36" s="33" t="s">
        <v>51</v>
      </c>
      <c r="B36" s="34" t="s">
        <v>52</v>
      </c>
      <c r="C36" s="51">
        <v>690.88841966</v>
      </c>
      <c r="D36" s="52">
        <v>778.29092172</v>
      </c>
      <c r="E36" s="52">
        <v>671.30988251</v>
      </c>
      <c r="F36" s="52">
        <v>859.5255272</v>
      </c>
      <c r="G36" s="52">
        <v>841.39175047</v>
      </c>
      <c r="H36" s="52">
        <v>893.46671761</v>
      </c>
      <c r="I36" s="52">
        <v>959.63721959</v>
      </c>
      <c r="J36" s="53">
        <v>704.55287158</v>
      </c>
    </row>
    <row r="37" spans="1:10" ht="15">
      <c r="A37" s="33" t="s">
        <v>53</v>
      </c>
      <c r="B37" s="34" t="s">
        <v>54</v>
      </c>
      <c r="C37" s="51"/>
      <c r="D37" s="52">
        <v>2.48E-05</v>
      </c>
      <c r="E37" s="52">
        <v>0.0263232</v>
      </c>
      <c r="F37" s="52">
        <v>0.05514</v>
      </c>
      <c r="G37" s="52">
        <v>51.46123196</v>
      </c>
      <c r="H37" s="52">
        <v>59.13109192</v>
      </c>
      <c r="I37" s="52">
        <v>51.35621387</v>
      </c>
      <c r="J37" s="53">
        <v>63.33774094</v>
      </c>
    </row>
    <row r="38" spans="1:10" ht="15">
      <c r="A38" s="33" t="s">
        <v>55</v>
      </c>
      <c r="B38" s="34" t="s">
        <v>56</v>
      </c>
      <c r="C38" s="51">
        <v>2.7964359</v>
      </c>
      <c r="D38" s="52">
        <v>1.56228646</v>
      </c>
      <c r="E38" s="52">
        <v>2.5182959</v>
      </c>
      <c r="F38" s="52">
        <v>1.66004424</v>
      </c>
      <c r="G38" s="52">
        <v>3.12760301</v>
      </c>
      <c r="H38" s="52">
        <v>2.15818087</v>
      </c>
      <c r="I38" s="52">
        <v>1.07567888</v>
      </c>
      <c r="J38" s="53">
        <v>1.2387557</v>
      </c>
    </row>
    <row r="39" spans="1:10" ht="15">
      <c r="A39" s="33" t="s">
        <v>57</v>
      </c>
      <c r="B39" s="34" t="s">
        <v>58</v>
      </c>
      <c r="C39" s="51">
        <v>83.18913035</v>
      </c>
      <c r="D39" s="52">
        <v>61.46359177</v>
      </c>
      <c r="E39" s="52">
        <v>62.23692589</v>
      </c>
      <c r="F39" s="52">
        <v>100.72804187</v>
      </c>
      <c r="G39" s="52">
        <v>2.24688784</v>
      </c>
      <c r="H39" s="52">
        <v>4.1706092</v>
      </c>
      <c r="I39" s="52">
        <v>4.1720964</v>
      </c>
      <c r="J39" s="53">
        <v>4.80980327</v>
      </c>
    </row>
    <row r="40" spans="1:10" ht="15">
      <c r="A40" s="33"/>
      <c r="B40" s="34"/>
      <c r="C40" s="51"/>
      <c r="D40" s="52"/>
      <c r="E40" s="52"/>
      <c r="F40" s="52"/>
      <c r="G40" s="52"/>
      <c r="H40" s="52"/>
      <c r="I40" s="52"/>
      <c r="J40" s="53"/>
    </row>
    <row r="41" spans="1:10" ht="15">
      <c r="A41" s="32" t="s">
        <v>88</v>
      </c>
      <c r="B41" s="34"/>
      <c r="C41" s="48">
        <f aca="true" t="shared" si="3" ref="C41:J41">SUM(C43:C56)</f>
        <v>681.5360562400001</v>
      </c>
      <c r="D41" s="49">
        <f t="shared" si="3"/>
        <v>604.66840879</v>
      </c>
      <c r="E41" s="49">
        <f t="shared" si="3"/>
        <v>767.4776780700001</v>
      </c>
      <c r="F41" s="49">
        <f t="shared" si="3"/>
        <v>1066.75174312</v>
      </c>
      <c r="G41" s="49">
        <f t="shared" si="3"/>
        <v>972.3477025800009</v>
      </c>
      <c r="H41" s="49">
        <f t="shared" si="3"/>
        <v>1177.243843000001</v>
      </c>
      <c r="I41" s="49">
        <f t="shared" si="3"/>
        <v>885.6284770299999</v>
      </c>
      <c r="J41" s="50">
        <f t="shared" si="3"/>
        <v>733.03571625</v>
      </c>
    </row>
    <row r="42" spans="1:10" ht="15">
      <c r="A42" s="33"/>
      <c r="B42" s="34"/>
      <c r="C42" s="51"/>
      <c r="D42" s="52"/>
      <c r="E42" s="52"/>
      <c r="F42" s="52"/>
      <c r="G42" s="52"/>
      <c r="H42" s="52"/>
      <c r="I42" s="52"/>
      <c r="J42" s="53"/>
    </row>
    <row r="43" spans="1:10" ht="15">
      <c r="A43" s="33" t="s">
        <v>59</v>
      </c>
      <c r="B43" s="34" t="s">
        <v>60</v>
      </c>
      <c r="C43" s="51">
        <v>38.75234514</v>
      </c>
      <c r="D43" s="52">
        <v>81.8317944200001</v>
      </c>
      <c r="E43" s="52">
        <v>91.94115967</v>
      </c>
      <c r="F43" s="52">
        <v>123.9593379</v>
      </c>
      <c r="G43" s="52">
        <v>150.96411022</v>
      </c>
      <c r="H43" s="52">
        <v>68.44603836</v>
      </c>
      <c r="I43" s="52">
        <v>92.59334776</v>
      </c>
      <c r="J43" s="53">
        <v>71.55610918</v>
      </c>
    </row>
    <row r="44" spans="1:10" ht="15">
      <c r="A44" s="33" t="s">
        <v>61</v>
      </c>
      <c r="B44" s="34" t="s">
        <v>62</v>
      </c>
      <c r="C44" s="51">
        <v>15.93133382</v>
      </c>
      <c r="D44" s="52">
        <v>13.47368638</v>
      </c>
      <c r="E44" s="52">
        <v>14.87638981</v>
      </c>
      <c r="F44" s="52">
        <v>19.13612434</v>
      </c>
      <c r="G44" s="52">
        <v>15.03815042</v>
      </c>
      <c r="H44" s="52">
        <v>17.14207766</v>
      </c>
      <c r="I44" s="52">
        <v>17.19876</v>
      </c>
      <c r="J44" s="53">
        <v>11.06324994</v>
      </c>
    </row>
    <row r="45" spans="1:10" ht="15">
      <c r="A45" s="33" t="s">
        <v>63</v>
      </c>
      <c r="B45" s="34" t="s">
        <v>64</v>
      </c>
      <c r="C45" s="51">
        <v>12.75215095</v>
      </c>
      <c r="D45" s="52">
        <v>10.69100639</v>
      </c>
      <c r="E45" s="52">
        <v>11.27550435</v>
      </c>
      <c r="F45" s="52">
        <v>15.49884634</v>
      </c>
      <c r="G45" s="52">
        <v>13.88239132</v>
      </c>
      <c r="H45" s="52">
        <v>13.32018282</v>
      </c>
      <c r="I45" s="52">
        <v>12.02088066</v>
      </c>
      <c r="J45" s="53">
        <v>10.16929038</v>
      </c>
    </row>
    <row r="46" spans="1:10" ht="15">
      <c r="A46" s="33" t="s">
        <v>65</v>
      </c>
      <c r="B46" s="34" t="s">
        <v>66</v>
      </c>
      <c r="C46" s="51">
        <v>0.17314366</v>
      </c>
      <c r="D46" s="52">
        <v>0.10308214</v>
      </c>
      <c r="E46" s="52">
        <v>0.12381139</v>
      </c>
      <c r="F46" s="52">
        <v>0.16257164</v>
      </c>
      <c r="G46" s="52">
        <v>0.31908015</v>
      </c>
      <c r="H46" s="52">
        <v>0.24641685</v>
      </c>
      <c r="I46" s="52">
        <v>0.2311453</v>
      </c>
      <c r="J46" s="53">
        <v>0.0672161</v>
      </c>
    </row>
    <row r="47" spans="1:10" ht="15">
      <c r="A47" s="33" t="s">
        <v>67</v>
      </c>
      <c r="B47" s="34" t="s">
        <v>68</v>
      </c>
      <c r="C47" s="51">
        <v>1.34853448</v>
      </c>
      <c r="D47" s="52">
        <v>1.14416204</v>
      </c>
      <c r="E47" s="52">
        <v>1.80275406</v>
      </c>
      <c r="F47" s="52">
        <v>3.22368515</v>
      </c>
      <c r="G47" s="52">
        <v>2.42160469</v>
      </c>
      <c r="H47" s="52">
        <v>3.12375264</v>
      </c>
      <c r="I47" s="52">
        <v>3.43213072</v>
      </c>
      <c r="J47" s="53">
        <v>4.50727927</v>
      </c>
    </row>
    <row r="48" spans="1:10" ht="15">
      <c r="A48" s="33" t="s">
        <v>69</v>
      </c>
      <c r="B48" s="34" t="s">
        <v>70</v>
      </c>
      <c r="C48" s="51">
        <v>0.65176477</v>
      </c>
      <c r="D48" s="52">
        <v>0.33912532</v>
      </c>
      <c r="E48" s="52">
        <v>0.35453712</v>
      </c>
      <c r="F48" s="52">
        <v>0.38233045</v>
      </c>
      <c r="G48" s="52">
        <v>0.30591439</v>
      </c>
      <c r="H48" s="52">
        <v>0.37006261</v>
      </c>
      <c r="I48" s="52">
        <v>0.28255006</v>
      </c>
      <c r="J48" s="53">
        <v>0.43397486</v>
      </c>
    </row>
    <row r="49" spans="1:10" ht="15">
      <c r="A49" s="33" t="s">
        <v>71</v>
      </c>
      <c r="B49" s="34" t="s">
        <v>72</v>
      </c>
      <c r="C49" s="51">
        <v>0.5430997</v>
      </c>
      <c r="D49" s="52">
        <v>0.28021339</v>
      </c>
      <c r="E49" s="52">
        <v>0.21678036</v>
      </c>
      <c r="F49" s="52">
        <v>0.2196286</v>
      </c>
      <c r="G49" s="52">
        <v>0.15300319</v>
      </c>
      <c r="H49" s="52">
        <v>0.04896365</v>
      </c>
      <c r="I49" s="52">
        <v>0.047925</v>
      </c>
      <c r="J49" s="53">
        <v>0.0084902</v>
      </c>
    </row>
    <row r="50" spans="1:10" ht="15">
      <c r="A50" s="33" t="s">
        <v>73</v>
      </c>
      <c r="B50" s="34" t="s">
        <v>74</v>
      </c>
      <c r="C50" s="51">
        <v>1.7217446</v>
      </c>
      <c r="D50" s="52">
        <v>1.11305944</v>
      </c>
      <c r="E50" s="52">
        <v>0.94942128</v>
      </c>
      <c r="F50" s="52">
        <v>1.30751453</v>
      </c>
      <c r="G50" s="52">
        <v>1.50799394</v>
      </c>
      <c r="H50" s="52">
        <v>1.60189421</v>
      </c>
      <c r="I50" s="52">
        <v>1.46727759</v>
      </c>
      <c r="J50" s="53">
        <v>0.94698368</v>
      </c>
    </row>
    <row r="51" spans="1:10" ht="15">
      <c r="A51" s="33" t="s">
        <v>75</v>
      </c>
      <c r="B51" s="34" t="s">
        <v>76</v>
      </c>
      <c r="C51" s="51">
        <v>0.00280668</v>
      </c>
      <c r="D51" s="52">
        <v>0.00149101</v>
      </c>
      <c r="E51" s="52"/>
      <c r="F51" s="52"/>
      <c r="G51" s="52"/>
      <c r="H51" s="52"/>
      <c r="I51" s="52"/>
      <c r="J51" s="53"/>
    </row>
    <row r="52" spans="1:10" ht="15">
      <c r="A52" s="33" t="s">
        <v>77</v>
      </c>
      <c r="B52" s="34" t="s">
        <v>78</v>
      </c>
      <c r="C52" s="51">
        <v>18.345292</v>
      </c>
      <c r="D52" s="52">
        <v>15.09913019</v>
      </c>
      <c r="E52" s="52">
        <v>16.80068388</v>
      </c>
      <c r="F52" s="52">
        <v>17.80142729</v>
      </c>
      <c r="G52" s="52">
        <v>22.4500267</v>
      </c>
      <c r="H52" s="52">
        <v>17.75626373</v>
      </c>
      <c r="I52" s="52">
        <v>11.96393312</v>
      </c>
      <c r="J52" s="53">
        <v>7.85739507</v>
      </c>
    </row>
    <row r="53" spans="1:10" ht="15">
      <c r="A53" s="33" t="s">
        <v>79</v>
      </c>
      <c r="B53" s="34" t="s">
        <v>80</v>
      </c>
      <c r="C53" s="51">
        <v>98.1553064400001</v>
      </c>
      <c r="D53" s="52">
        <v>81.7064737799999</v>
      </c>
      <c r="E53" s="52">
        <v>98.0226997500001</v>
      </c>
      <c r="F53" s="52">
        <v>91.8732086899998</v>
      </c>
      <c r="G53" s="52">
        <v>104.01263351</v>
      </c>
      <c r="H53" s="52">
        <v>158.80271604</v>
      </c>
      <c r="I53" s="52">
        <v>142.65369029</v>
      </c>
      <c r="J53" s="53">
        <v>103.80330762</v>
      </c>
    </row>
    <row r="54" spans="1:10" ht="15">
      <c r="A54" s="33" t="s">
        <v>81</v>
      </c>
      <c r="B54" s="34" t="s">
        <v>82</v>
      </c>
      <c r="C54" s="51">
        <v>482.5058338</v>
      </c>
      <c r="D54" s="52">
        <v>387.77298777</v>
      </c>
      <c r="E54" s="52">
        <v>518.23950518</v>
      </c>
      <c r="F54" s="52">
        <v>782.30416281</v>
      </c>
      <c r="G54" s="52">
        <v>646.883525250001</v>
      </c>
      <c r="H54" s="52">
        <v>877.388007200001</v>
      </c>
      <c r="I54" s="52">
        <v>587.03835121</v>
      </c>
      <c r="J54" s="53">
        <v>508.69414321</v>
      </c>
    </row>
    <row r="55" spans="1:10" ht="15">
      <c r="A55" s="33" t="s">
        <v>83</v>
      </c>
      <c r="B55" s="34" t="s">
        <v>84</v>
      </c>
      <c r="C55" s="51">
        <v>0.02431355</v>
      </c>
      <c r="D55" s="52">
        <v>0.00086042</v>
      </c>
      <c r="E55" s="52">
        <v>0.00071975</v>
      </c>
      <c r="F55" s="52"/>
      <c r="G55" s="52"/>
      <c r="H55" s="52"/>
      <c r="I55" s="52">
        <v>0.04</v>
      </c>
      <c r="J55" s="53">
        <v>0.633895</v>
      </c>
    </row>
    <row r="56" spans="1:10" ht="15">
      <c r="A56" s="33" t="s">
        <v>85</v>
      </c>
      <c r="B56" s="34" t="s">
        <v>86</v>
      </c>
      <c r="C56" s="51">
        <v>10.62838665</v>
      </c>
      <c r="D56" s="52">
        <v>11.1113361</v>
      </c>
      <c r="E56" s="52">
        <v>12.87371147</v>
      </c>
      <c r="F56" s="52">
        <v>10.88290538</v>
      </c>
      <c r="G56" s="52">
        <v>14.4092688</v>
      </c>
      <c r="H56" s="52">
        <v>18.99746723</v>
      </c>
      <c r="I56" s="52">
        <v>16.65848532</v>
      </c>
      <c r="J56" s="53">
        <v>13.29438174</v>
      </c>
    </row>
    <row r="57" spans="1:10" ht="15">
      <c r="A57" s="33"/>
      <c r="B57" s="34"/>
      <c r="C57" s="51"/>
      <c r="D57" s="52"/>
      <c r="E57" s="52"/>
      <c r="F57" s="52"/>
      <c r="G57" s="52"/>
      <c r="H57" s="52"/>
      <c r="I57" s="52"/>
      <c r="J57" s="53"/>
    </row>
    <row r="58" spans="1:10" ht="15">
      <c r="A58" s="37" t="s">
        <v>89</v>
      </c>
      <c r="B58" s="39"/>
      <c r="C58" s="45">
        <v>0.023622999999999998</v>
      </c>
      <c r="D58" s="46">
        <v>0.06279945</v>
      </c>
      <c r="E58" s="46">
        <v>0.00710515</v>
      </c>
      <c r="F58" s="46">
        <v>0.000112</v>
      </c>
      <c r="G58" s="46">
        <v>0.0015624</v>
      </c>
      <c r="H58" s="46">
        <v>0</v>
      </c>
      <c r="I58" s="46">
        <v>0.00028581</v>
      </c>
      <c r="J58" s="47">
        <v>0</v>
      </c>
    </row>
    <row r="60" ht="15">
      <c r="A60" t="s">
        <v>90</v>
      </c>
    </row>
    <row r="61" ht="15">
      <c r="A61" s="38" t="s">
        <v>91</v>
      </c>
    </row>
    <row r="62" ht="15">
      <c r="A62" s="38" t="s">
        <v>92</v>
      </c>
    </row>
  </sheetData>
  <sheetProtection/>
  <mergeCells count="14">
    <mergeCell ref="A5:J5"/>
    <mergeCell ref="I8:I9"/>
    <mergeCell ref="A4:J4"/>
    <mergeCell ref="A3:J3"/>
    <mergeCell ref="A8:A9"/>
    <mergeCell ref="B8:B9"/>
    <mergeCell ref="C8:C9"/>
    <mergeCell ref="H8:H9"/>
    <mergeCell ref="G8:G9"/>
    <mergeCell ref="F8:F9"/>
    <mergeCell ref="D8:D9"/>
    <mergeCell ref="E8:E9"/>
    <mergeCell ref="J8:J9"/>
    <mergeCell ref="A6:J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421875" style="0" customWidth="1"/>
    <col min="2" max="2" width="39.57421875" style="0" bestFit="1" customWidth="1"/>
    <col min="3" max="3" width="10.00390625" style="0" bestFit="1" customWidth="1"/>
    <col min="4" max="5" width="10.00390625" style="0" customWidth="1"/>
    <col min="6" max="6" width="10.00390625" style="0" bestFit="1" customWidth="1"/>
    <col min="7" max="7" width="10.00390625" style="0" customWidth="1"/>
    <col min="8" max="8" width="10.00390625" style="0" bestFit="1" customWidth="1"/>
    <col min="9" max="9" width="10.00390625" style="0" customWidth="1"/>
    <col min="10" max="10" width="10.00390625" style="0" bestFit="1" customWidth="1"/>
  </cols>
  <sheetData>
    <row r="1" spans="1:7" ht="15">
      <c r="A1" s="22" t="s">
        <v>93</v>
      </c>
      <c r="B1" s="23"/>
      <c r="C1" s="24"/>
      <c r="D1" s="24"/>
      <c r="E1" s="24"/>
      <c r="F1" s="24"/>
      <c r="G1" s="24"/>
    </row>
    <row r="2" spans="1:7" ht="15">
      <c r="A2" s="23"/>
      <c r="B2" s="23"/>
      <c r="C2" s="24"/>
      <c r="D2" s="24"/>
      <c r="E2" s="24"/>
      <c r="F2" s="24"/>
      <c r="G2" s="24"/>
    </row>
    <row r="3" spans="1:13" ht="15.75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5">
      <c r="A4" s="70" t="s">
        <v>97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15">
      <c r="A5" s="70" t="s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5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8" spans="1:13" ht="15" customHeight="1">
      <c r="A8" s="75" t="s">
        <v>9</v>
      </c>
      <c r="B8" s="77" t="s">
        <v>10</v>
      </c>
      <c r="C8" s="73" t="s">
        <v>106</v>
      </c>
      <c r="D8" s="73" t="s">
        <v>107</v>
      </c>
      <c r="E8" s="73" t="s">
        <v>108</v>
      </c>
      <c r="F8" s="73" t="s">
        <v>109</v>
      </c>
      <c r="G8" s="73" t="s">
        <v>110</v>
      </c>
      <c r="H8" s="73" t="s">
        <v>111</v>
      </c>
      <c r="I8" s="73" t="s">
        <v>112</v>
      </c>
      <c r="J8" s="73" t="s">
        <v>113</v>
      </c>
      <c r="K8" s="79" t="s">
        <v>94</v>
      </c>
      <c r="L8" s="79" t="s">
        <v>95</v>
      </c>
      <c r="M8" s="79" t="s">
        <v>96</v>
      </c>
    </row>
    <row r="9" spans="1:13" ht="15">
      <c r="A9" s="76"/>
      <c r="B9" s="78"/>
      <c r="C9" s="74"/>
      <c r="D9" s="74"/>
      <c r="E9" s="74"/>
      <c r="F9" s="74"/>
      <c r="G9" s="74"/>
      <c r="H9" s="74"/>
      <c r="I9" s="74"/>
      <c r="J9" s="74"/>
      <c r="K9" s="80"/>
      <c r="L9" s="80"/>
      <c r="M9" s="80"/>
    </row>
    <row r="10" spans="1:13" ht="15">
      <c r="A10" s="25"/>
      <c r="B10" s="40" t="s">
        <v>11</v>
      </c>
      <c r="C10" s="26">
        <f aca="true" t="shared" si="0" ref="C10:J10">C12+C24+C41+C58</f>
        <v>3764.07015134</v>
      </c>
      <c r="D10" s="27">
        <f t="shared" si="0"/>
        <v>3030.2417462199996</v>
      </c>
      <c r="E10" s="27">
        <f t="shared" si="0"/>
        <v>3080.6013930300005</v>
      </c>
      <c r="F10" s="27">
        <f t="shared" si="0"/>
        <v>3919.17629101</v>
      </c>
      <c r="G10" s="27">
        <f>G12+G24+G41+G58</f>
        <v>3903.5477750500013</v>
      </c>
      <c r="H10" s="27">
        <f t="shared" si="0"/>
        <v>4667.104246870002</v>
      </c>
      <c r="I10" s="27">
        <f t="shared" si="0"/>
        <v>3484.66955797</v>
      </c>
      <c r="J10" s="27">
        <f t="shared" si="0"/>
        <v>3147.0953386899996</v>
      </c>
      <c r="K10" s="54">
        <f>((J10*100)/C10)-100</f>
        <v>-16.391161371696498</v>
      </c>
      <c r="L10" s="63">
        <f>((J10*100)/H10)-100</f>
        <v>-32.56856559823787</v>
      </c>
      <c r="M10" s="55">
        <f>((J10*100)/I10)-100</f>
        <v>-9.687409771980057</v>
      </c>
    </row>
    <row r="11" spans="1:13" ht="15">
      <c r="A11" s="29"/>
      <c r="B11" s="41"/>
      <c r="C11" s="30"/>
      <c r="D11" s="31"/>
      <c r="E11" s="31"/>
      <c r="F11" s="31"/>
      <c r="G11" s="31"/>
      <c r="H11" s="31"/>
      <c r="I11" s="31"/>
      <c r="J11" s="34"/>
      <c r="K11" s="56"/>
      <c r="L11" s="62"/>
      <c r="M11" s="57"/>
    </row>
    <row r="12" spans="1:13" ht="15">
      <c r="A12" s="32" t="s">
        <v>12</v>
      </c>
      <c r="B12" s="34"/>
      <c r="C12" s="42">
        <f aca="true" t="shared" si="1" ref="C12:J12">SUM(C14:C22)</f>
        <v>1493.7092081299998</v>
      </c>
      <c r="D12" s="43">
        <f t="shared" si="1"/>
        <v>933.00158854</v>
      </c>
      <c r="E12" s="43">
        <f t="shared" si="1"/>
        <v>984.55189336</v>
      </c>
      <c r="F12" s="43">
        <f t="shared" si="1"/>
        <v>1043.5897936200001</v>
      </c>
      <c r="G12" s="43">
        <f>SUM(G14:G22)</f>
        <v>1081.92506573</v>
      </c>
      <c r="H12" s="43">
        <f t="shared" si="1"/>
        <v>1754.89506263</v>
      </c>
      <c r="I12" s="43">
        <f t="shared" si="1"/>
        <v>925.9190458500001</v>
      </c>
      <c r="J12" s="43">
        <f t="shared" si="1"/>
        <v>1079.8085104</v>
      </c>
      <c r="K12" s="56">
        <f aca="true" t="shared" si="2" ref="K12:K58">((J12*100)/C12)-100</f>
        <v>-27.709590024431137</v>
      </c>
      <c r="L12" s="62">
        <f aca="true" t="shared" si="3" ref="L12:L56">((J12*100)/H12)-100</f>
        <v>-38.46877039008084</v>
      </c>
      <c r="M12" s="57">
        <f aca="true" t="shared" si="4" ref="M12:M56">((J12*100)/I12)-100</f>
        <v>16.620185667390416</v>
      </c>
    </row>
    <row r="13" spans="1:13" ht="15">
      <c r="A13" s="33"/>
      <c r="B13" s="34"/>
      <c r="C13" s="33"/>
      <c r="D13" s="34"/>
      <c r="E13" s="34"/>
      <c r="F13" s="34"/>
      <c r="G13" s="34"/>
      <c r="H13" s="34"/>
      <c r="I13" s="34"/>
      <c r="J13" s="34"/>
      <c r="K13" s="56"/>
      <c r="L13" s="62"/>
      <c r="M13" s="57"/>
    </row>
    <row r="14" spans="1:13" ht="15">
      <c r="A14" s="33" t="s">
        <v>13</v>
      </c>
      <c r="B14" s="34" t="s">
        <v>14</v>
      </c>
      <c r="C14" s="51">
        <v>0.008178</v>
      </c>
      <c r="D14" s="52">
        <v>0.25142355</v>
      </c>
      <c r="E14" s="52">
        <v>0.25534803</v>
      </c>
      <c r="F14" s="52">
        <v>0.02661322</v>
      </c>
      <c r="G14" s="52">
        <v>0.131779</v>
      </c>
      <c r="H14" s="52">
        <v>0.15195</v>
      </c>
      <c r="I14" s="52">
        <v>0.244027</v>
      </c>
      <c r="J14" s="52">
        <v>0.049241</v>
      </c>
      <c r="K14" s="58">
        <f>((J14*100)/C14)-100</f>
        <v>502.1154316458792</v>
      </c>
      <c r="L14" s="65">
        <f>((J14*100)/H14)-100</f>
        <v>-67.59394537676867</v>
      </c>
      <c r="M14" s="59">
        <f>((J14*100)/I14)-100</f>
        <v>-79.82149516242055</v>
      </c>
    </row>
    <row r="15" spans="1:13" ht="15">
      <c r="A15" s="33" t="s">
        <v>15</v>
      </c>
      <c r="B15" s="34" t="s">
        <v>16</v>
      </c>
      <c r="C15" s="51">
        <v>9.57608484</v>
      </c>
      <c r="D15" s="52">
        <v>9.8192434</v>
      </c>
      <c r="E15" s="52">
        <v>10.5431545</v>
      </c>
      <c r="F15" s="52">
        <v>13.54400793</v>
      </c>
      <c r="G15" s="52">
        <v>11.54477822</v>
      </c>
      <c r="H15" s="52">
        <v>14.06964134</v>
      </c>
      <c r="I15" s="52">
        <v>12.99522709</v>
      </c>
      <c r="J15" s="52">
        <v>9.26900257</v>
      </c>
      <c r="K15" s="58">
        <f aca="true" t="shared" si="5" ref="K15:K22">((J15*100)/C15)-100</f>
        <v>-3.206762211601287</v>
      </c>
      <c r="L15" s="65">
        <f aca="true" t="shared" si="6" ref="L15:L22">((J15*100)/H15)-100</f>
        <v>-34.120548306741696</v>
      </c>
      <c r="M15" s="59">
        <f aca="true" t="shared" si="7" ref="M15:M22">((J15*100)/I15)-100</f>
        <v>-28.673793033346684</v>
      </c>
    </row>
    <row r="16" spans="1:13" ht="15">
      <c r="A16" s="33" t="s">
        <v>17</v>
      </c>
      <c r="B16" s="34" t="s">
        <v>18</v>
      </c>
      <c r="C16" s="51">
        <v>3.57398366</v>
      </c>
      <c r="D16" s="52">
        <v>3.5049593</v>
      </c>
      <c r="E16" s="52">
        <v>6.55204363</v>
      </c>
      <c r="F16" s="52">
        <v>11.79815295</v>
      </c>
      <c r="G16" s="52">
        <v>17.86702976</v>
      </c>
      <c r="H16" s="52">
        <v>14.54113656</v>
      </c>
      <c r="I16" s="52">
        <v>9.48343192</v>
      </c>
      <c r="J16" s="52">
        <v>8.80492082</v>
      </c>
      <c r="K16" s="58">
        <f t="shared" si="5"/>
        <v>146.3615298118067</v>
      </c>
      <c r="L16" s="65">
        <f t="shared" si="6"/>
        <v>-39.448193862502315</v>
      </c>
      <c r="M16" s="59">
        <f t="shared" si="7"/>
        <v>-7.15469996224742</v>
      </c>
    </row>
    <row r="17" spans="1:13" ht="15">
      <c r="A17" s="33" t="s">
        <v>19</v>
      </c>
      <c r="B17" s="34" t="s">
        <v>20</v>
      </c>
      <c r="C17" s="51">
        <v>0.05212679</v>
      </c>
      <c r="D17" s="52">
        <v>0.04074785</v>
      </c>
      <c r="E17" s="52">
        <v>0.03847317</v>
      </c>
      <c r="F17" s="52">
        <v>0.05208327</v>
      </c>
      <c r="G17" s="52">
        <v>0.09122743</v>
      </c>
      <c r="H17" s="52">
        <v>0.07673325</v>
      </c>
      <c r="I17" s="52">
        <v>0.29721452</v>
      </c>
      <c r="J17" s="52">
        <v>0.46285898</v>
      </c>
      <c r="K17" s="58">
        <f t="shared" si="5"/>
        <v>787.9483658978425</v>
      </c>
      <c r="L17" s="65">
        <f t="shared" si="6"/>
        <v>503.2052337155013</v>
      </c>
      <c r="M17" s="59">
        <f t="shared" si="7"/>
        <v>55.7322906027606</v>
      </c>
    </row>
    <row r="18" spans="1:13" ht="15">
      <c r="A18" s="33" t="s">
        <v>21</v>
      </c>
      <c r="B18" s="34" t="s">
        <v>22</v>
      </c>
      <c r="C18" s="51">
        <v>1057.97731725</v>
      </c>
      <c r="D18" s="52">
        <v>513.11713556</v>
      </c>
      <c r="E18" s="52">
        <v>468.1994179</v>
      </c>
      <c r="F18" s="52">
        <v>643.58880006</v>
      </c>
      <c r="G18" s="52">
        <v>709.57533584</v>
      </c>
      <c r="H18" s="52">
        <v>1249.48213387</v>
      </c>
      <c r="I18" s="52">
        <v>443.09267236</v>
      </c>
      <c r="J18" s="52">
        <v>611.42280151</v>
      </c>
      <c r="K18" s="58">
        <f t="shared" si="5"/>
        <v>-42.20832606324009</v>
      </c>
      <c r="L18" s="65">
        <f t="shared" si="6"/>
        <v>-51.06590282997882</v>
      </c>
      <c r="M18" s="59">
        <f t="shared" si="7"/>
        <v>37.98982462369332</v>
      </c>
    </row>
    <row r="19" spans="1:13" ht="15">
      <c r="A19" s="33" t="s">
        <v>23</v>
      </c>
      <c r="B19" s="34" t="s">
        <v>24</v>
      </c>
      <c r="C19" s="51">
        <v>422.07011436</v>
      </c>
      <c r="D19" s="52">
        <v>405.82490232</v>
      </c>
      <c r="E19" s="52">
        <v>497.9683158</v>
      </c>
      <c r="F19" s="52">
        <v>373.07740891</v>
      </c>
      <c r="G19" s="52">
        <v>341.69759659</v>
      </c>
      <c r="H19" s="52">
        <v>475.29939952</v>
      </c>
      <c r="I19" s="52">
        <v>458.87384162</v>
      </c>
      <c r="J19" s="52">
        <v>449.17957331</v>
      </c>
      <c r="K19" s="58">
        <f t="shared" si="5"/>
        <v>6.422975242183895</v>
      </c>
      <c r="L19" s="65">
        <f t="shared" si="6"/>
        <v>-5.495446919642248</v>
      </c>
      <c r="M19" s="59">
        <f t="shared" si="7"/>
        <v>-2.112621690479344</v>
      </c>
    </row>
    <row r="20" spans="1:13" ht="15">
      <c r="A20" s="33" t="s">
        <v>25</v>
      </c>
      <c r="B20" s="34" t="s">
        <v>26</v>
      </c>
      <c r="C20" s="51"/>
      <c r="D20" s="52">
        <v>0.06619653</v>
      </c>
      <c r="E20" s="52">
        <v>0.18703424</v>
      </c>
      <c r="F20" s="52">
        <v>0.28956085</v>
      </c>
      <c r="G20" s="52">
        <v>0.04579634</v>
      </c>
      <c r="H20" s="52">
        <v>0.26697113</v>
      </c>
      <c r="I20" s="52">
        <v>0.15457816</v>
      </c>
      <c r="J20" s="52">
        <v>0.11878218</v>
      </c>
      <c r="K20" s="58">
        <v>100</v>
      </c>
      <c r="L20" s="65">
        <f t="shared" si="6"/>
        <v>-55.507481277095394</v>
      </c>
      <c r="M20" s="59">
        <f t="shared" si="7"/>
        <v>-23.157204096620106</v>
      </c>
    </row>
    <row r="21" spans="1:13" ht="15">
      <c r="A21" s="33" t="s">
        <v>27</v>
      </c>
      <c r="B21" s="34" t="s">
        <v>28</v>
      </c>
      <c r="C21" s="51">
        <v>0.00068913</v>
      </c>
      <c r="D21" s="52"/>
      <c r="E21" s="52"/>
      <c r="F21" s="52"/>
      <c r="G21" s="52"/>
      <c r="H21" s="52"/>
      <c r="I21" s="52"/>
      <c r="J21" s="52"/>
      <c r="K21" s="58">
        <f t="shared" si="5"/>
        <v>-100</v>
      </c>
      <c r="L21" s="65"/>
      <c r="M21" s="59"/>
    </row>
    <row r="22" spans="1:13" ht="15">
      <c r="A22" s="33" t="s">
        <v>29</v>
      </c>
      <c r="B22" s="34" t="s">
        <v>30</v>
      </c>
      <c r="C22" s="51">
        <v>0.4507141</v>
      </c>
      <c r="D22" s="52">
        <v>0.37698003</v>
      </c>
      <c r="E22" s="52">
        <v>0.80810609</v>
      </c>
      <c r="F22" s="52">
        <v>1.21316643</v>
      </c>
      <c r="G22" s="52">
        <v>0.97152255</v>
      </c>
      <c r="H22" s="52">
        <v>1.00709696</v>
      </c>
      <c r="I22" s="52">
        <v>0.77805318</v>
      </c>
      <c r="J22" s="52">
        <v>0.50133003</v>
      </c>
      <c r="K22" s="58">
        <f t="shared" si="5"/>
        <v>11.23016342288824</v>
      </c>
      <c r="L22" s="65">
        <f t="shared" si="6"/>
        <v>-50.22028166980069</v>
      </c>
      <c r="M22" s="59">
        <f t="shared" si="7"/>
        <v>-35.566097165749014</v>
      </c>
    </row>
    <row r="23" spans="1:13" ht="15">
      <c r="A23" s="33"/>
      <c r="B23" s="34"/>
      <c r="C23" s="51"/>
      <c r="D23" s="52"/>
      <c r="E23" s="52"/>
      <c r="F23" s="52"/>
      <c r="G23" s="52"/>
      <c r="H23" s="52"/>
      <c r="I23" s="52"/>
      <c r="J23" s="52"/>
      <c r="K23" s="56"/>
      <c r="L23" s="62"/>
      <c r="M23" s="57"/>
    </row>
    <row r="24" spans="1:13" ht="15">
      <c r="A24" s="36" t="s">
        <v>87</v>
      </c>
      <c r="B24" s="34"/>
      <c r="C24" s="48">
        <f aca="true" t="shared" si="8" ref="C24:J24">SUM(C26:C39)</f>
        <v>1588.8012639699998</v>
      </c>
      <c r="D24" s="49">
        <f t="shared" si="8"/>
        <v>1492.50894944</v>
      </c>
      <c r="E24" s="49">
        <f t="shared" si="8"/>
        <v>1328.5647164500003</v>
      </c>
      <c r="F24" s="49">
        <f t="shared" si="8"/>
        <v>1808.83464227</v>
      </c>
      <c r="G24" s="49">
        <f t="shared" si="8"/>
        <v>1849.2734443400002</v>
      </c>
      <c r="H24" s="49">
        <f t="shared" si="8"/>
        <v>1734.96534124</v>
      </c>
      <c r="I24" s="49">
        <f t="shared" si="8"/>
        <v>1673.12174928</v>
      </c>
      <c r="J24" s="49">
        <f t="shared" si="8"/>
        <v>1334.2511120399997</v>
      </c>
      <c r="K24" s="56">
        <f t="shared" si="2"/>
        <v>-16.02152249639741</v>
      </c>
      <c r="L24" s="62">
        <f t="shared" si="3"/>
        <v>-23.096382370013515</v>
      </c>
      <c r="M24" s="57">
        <f t="shared" si="4"/>
        <v>-20.25379428519338</v>
      </c>
    </row>
    <row r="25" spans="1:13" ht="15">
      <c r="A25" s="33"/>
      <c r="B25" s="34"/>
      <c r="C25" s="51"/>
      <c r="D25" s="52"/>
      <c r="E25" s="52"/>
      <c r="F25" s="52"/>
      <c r="G25" s="52"/>
      <c r="H25" s="52"/>
      <c r="I25" s="52"/>
      <c r="J25" s="52"/>
      <c r="K25" s="56"/>
      <c r="L25" s="62"/>
      <c r="M25" s="57"/>
    </row>
    <row r="26" spans="1:13" ht="15">
      <c r="A26" s="33" t="s">
        <v>31</v>
      </c>
      <c r="B26" s="34" t="s">
        <v>32</v>
      </c>
      <c r="C26" s="51">
        <v>42.99154312</v>
      </c>
      <c r="D26" s="52">
        <v>39.57372832</v>
      </c>
      <c r="E26" s="52">
        <v>39.03098198</v>
      </c>
      <c r="F26" s="52">
        <v>54.18541481</v>
      </c>
      <c r="G26" s="52">
        <v>44.60928504</v>
      </c>
      <c r="H26" s="52">
        <v>53.61149352</v>
      </c>
      <c r="I26" s="52">
        <v>35.24478307</v>
      </c>
      <c r="J26" s="52">
        <v>24.43168206</v>
      </c>
      <c r="K26" s="58">
        <f t="shared" si="2"/>
        <v>-43.17095808400004</v>
      </c>
      <c r="L26" s="65">
        <f t="shared" si="3"/>
        <v>-54.42827562547637</v>
      </c>
      <c r="M26" s="59">
        <f t="shared" si="4"/>
        <v>-30.680004437888</v>
      </c>
    </row>
    <row r="27" spans="1:13" ht="15">
      <c r="A27" s="33" t="s">
        <v>33</v>
      </c>
      <c r="B27" s="34" t="s">
        <v>34</v>
      </c>
      <c r="C27" s="51">
        <v>101.88416553</v>
      </c>
      <c r="D27" s="52">
        <v>49.94223911</v>
      </c>
      <c r="E27" s="52">
        <v>82.91427453</v>
      </c>
      <c r="F27" s="52">
        <v>156.99908532</v>
      </c>
      <c r="G27" s="52">
        <v>170.94964251</v>
      </c>
      <c r="H27" s="52">
        <v>140.92883698</v>
      </c>
      <c r="I27" s="52">
        <v>170.76466323</v>
      </c>
      <c r="J27" s="52">
        <v>139.10143581</v>
      </c>
      <c r="K27" s="58">
        <f aca="true" t="shared" si="9" ref="K27:K39">((J27*100)/C27)-100</f>
        <v>36.52900338967913</v>
      </c>
      <c r="L27" s="65">
        <f aca="true" t="shared" si="10" ref="L27:L39">((J27*100)/H27)-100</f>
        <v>-1.2966836377563595</v>
      </c>
      <c r="M27" s="59">
        <f aca="true" t="shared" si="11" ref="M27:M39">((J27*100)/I27)-100</f>
        <v>-18.542025511070364</v>
      </c>
    </row>
    <row r="28" spans="1:13" ht="15">
      <c r="A28" s="33" t="s">
        <v>35</v>
      </c>
      <c r="B28" s="34" t="s">
        <v>36</v>
      </c>
      <c r="C28" s="51">
        <v>1.11597092</v>
      </c>
      <c r="D28" s="52">
        <v>1.30520181</v>
      </c>
      <c r="E28" s="52">
        <v>0.7263994</v>
      </c>
      <c r="F28" s="52">
        <v>0.77826951</v>
      </c>
      <c r="G28" s="52">
        <v>1.08281624</v>
      </c>
      <c r="H28" s="52">
        <v>0.75259431</v>
      </c>
      <c r="I28" s="52">
        <v>1.13182355</v>
      </c>
      <c r="J28" s="52">
        <v>0.75999255</v>
      </c>
      <c r="K28" s="58">
        <f t="shared" si="9"/>
        <v>-31.898534596224067</v>
      </c>
      <c r="L28" s="65">
        <f t="shared" si="10"/>
        <v>0.9830316150011953</v>
      </c>
      <c r="M28" s="59">
        <f t="shared" si="11"/>
        <v>-32.85238233468459</v>
      </c>
    </row>
    <row r="29" spans="1:13" ht="15">
      <c r="A29" s="33" t="s">
        <v>37</v>
      </c>
      <c r="B29" s="34" t="s">
        <v>38</v>
      </c>
      <c r="C29" s="51">
        <v>9E-05</v>
      </c>
      <c r="D29" s="52"/>
      <c r="E29" s="52">
        <v>0.01055</v>
      </c>
      <c r="F29" s="52"/>
      <c r="G29" s="52"/>
      <c r="H29" s="52"/>
      <c r="I29" s="52"/>
      <c r="J29" s="52"/>
      <c r="K29" s="58">
        <f t="shared" si="9"/>
        <v>-100</v>
      </c>
      <c r="L29" s="65"/>
      <c r="M29" s="59"/>
    </row>
    <row r="30" spans="1:13" ht="15">
      <c r="A30" s="33" t="s">
        <v>39</v>
      </c>
      <c r="B30" s="34" t="s">
        <v>40</v>
      </c>
      <c r="C30" s="51">
        <v>0.51958492</v>
      </c>
      <c r="D30" s="52">
        <v>0.23916604</v>
      </c>
      <c r="E30" s="52">
        <v>0.50879088</v>
      </c>
      <c r="F30" s="52">
        <v>0.72791962</v>
      </c>
      <c r="G30" s="52">
        <v>0.36220969</v>
      </c>
      <c r="H30" s="52">
        <v>0.57083394</v>
      </c>
      <c r="I30" s="52">
        <v>0.62910595</v>
      </c>
      <c r="J30" s="52">
        <v>1.09441893</v>
      </c>
      <c r="K30" s="58">
        <f t="shared" si="9"/>
        <v>110.63331283748576</v>
      </c>
      <c r="L30" s="65">
        <f t="shared" si="10"/>
        <v>91.72282047560103</v>
      </c>
      <c r="M30" s="59">
        <f t="shared" si="11"/>
        <v>73.96416772087437</v>
      </c>
    </row>
    <row r="31" spans="1:13" ht="15">
      <c r="A31" s="33" t="s">
        <v>41</v>
      </c>
      <c r="B31" s="34" t="s">
        <v>42</v>
      </c>
      <c r="C31" s="51">
        <v>41.19489183</v>
      </c>
      <c r="D31" s="52">
        <v>25.79630256</v>
      </c>
      <c r="E31" s="52">
        <v>29.63427753</v>
      </c>
      <c r="F31" s="52">
        <v>35.10158171</v>
      </c>
      <c r="G31" s="52">
        <v>51.5157166</v>
      </c>
      <c r="H31" s="52">
        <v>33.08986194</v>
      </c>
      <c r="I31" s="52">
        <v>24.5577464</v>
      </c>
      <c r="J31" s="52">
        <v>27.64232097</v>
      </c>
      <c r="K31" s="58">
        <f t="shared" si="9"/>
        <v>-32.89866839783859</v>
      </c>
      <c r="L31" s="65">
        <f t="shared" si="10"/>
        <v>-16.462870047260154</v>
      </c>
      <c r="M31" s="59">
        <f t="shared" si="11"/>
        <v>12.560495249678127</v>
      </c>
    </row>
    <row r="32" spans="1:13" ht="15">
      <c r="A32" s="33" t="s">
        <v>43</v>
      </c>
      <c r="B32" s="34" t="s">
        <v>44</v>
      </c>
      <c r="C32" s="51">
        <v>528.54560607</v>
      </c>
      <c r="D32" s="52">
        <v>432.65026546</v>
      </c>
      <c r="E32" s="52">
        <v>316.06630994</v>
      </c>
      <c r="F32" s="52">
        <v>461.09290371</v>
      </c>
      <c r="G32" s="52">
        <v>460.55676022</v>
      </c>
      <c r="H32" s="52">
        <v>361.22992779</v>
      </c>
      <c r="I32" s="52">
        <v>265.0836107</v>
      </c>
      <c r="J32" s="52">
        <v>186.73610861</v>
      </c>
      <c r="K32" s="58">
        <f t="shared" si="9"/>
        <v>-64.6698210210324</v>
      </c>
      <c r="L32" s="65">
        <f t="shared" si="10"/>
        <v>-48.30547132336208</v>
      </c>
      <c r="M32" s="59">
        <f t="shared" si="11"/>
        <v>-29.555769925990376</v>
      </c>
    </row>
    <row r="33" spans="1:13" ht="15">
      <c r="A33" s="33" t="s">
        <v>45</v>
      </c>
      <c r="B33" s="34" t="s">
        <v>46</v>
      </c>
      <c r="C33" s="51">
        <v>15.55864682</v>
      </c>
      <c r="D33" s="52">
        <v>15.29569666</v>
      </c>
      <c r="E33" s="52">
        <v>16.07107273</v>
      </c>
      <c r="F33" s="52">
        <v>20.50070902</v>
      </c>
      <c r="G33" s="52">
        <v>42.31720054</v>
      </c>
      <c r="H33" s="52">
        <v>40.21922125</v>
      </c>
      <c r="I33" s="52">
        <v>37.50283621</v>
      </c>
      <c r="J33" s="52">
        <v>25.48409996</v>
      </c>
      <c r="K33" s="58">
        <f t="shared" si="9"/>
        <v>63.79380710179271</v>
      </c>
      <c r="L33" s="65">
        <f t="shared" si="10"/>
        <v>-36.637012930726485</v>
      </c>
      <c r="M33" s="59">
        <f t="shared" si="11"/>
        <v>-32.047539505279445</v>
      </c>
    </row>
    <row r="34" spans="1:13" ht="15">
      <c r="A34" s="33" t="s">
        <v>47</v>
      </c>
      <c r="B34" s="34" t="s">
        <v>48</v>
      </c>
      <c r="C34" s="51">
        <v>79.69217135</v>
      </c>
      <c r="D34" s="52">
        <v>85.76379808</v>
      </c>
      <c r="E34" s="52">
        <v>106.72131504</v>
      </c>
      <c r="F34" s="52">
        <v>116.96660502</v>
      </c>
      <c r="G34" s="52">
        <v>179.16147774</v>
      </c>
      <c r="H34" s="52">
        <v>143.55923797</v>
      </c>
      <c r="I34" s="52">
        <v>118.54190935</v>
      </c>
      <c r="J34" s="52">
        <v>152.75408002</v>
      </c>
      <c r="K34" s="58">
        <f t="shared" si="9"/>
        <v>91.68015807866428</v>
      </c>
      <c r="L34" s="65">
        <f t="shared" si="10"/>
        <v>6.404911435878105</v>
      </c>
      <c r="M34" s="59">
        <f t="shared" si="11"/>
        <v>28.86082302672139</v>
      </c>
    </row>
    <row r="35" spans="1:13" ht="15">
      <c r="A35" s="33" t="s">
        <v>49</v>
      </c>
      <c r="B35" s="34" t="s">
        <v>50</v>
      </c>
      <c r="C35" s="51">
        <v>0.4246075</v>
      </c>
      <c r="D35" s="52">
        <v>0.62572665</v>
      </c>
      <c r="E35" s="52">
        <v>0.78931692</v>
      </c>
      <c r="F35" s="52">
        <v>0.51340024</v>
      </c>
      <c r="G35" s="52">
        <v>0.49086248</v>
      </c>
      <c r="H35" s="52">
        <v>2.07673394</v>
      </c>
      <c r="I35" s="52">
        <v>3.42406208</v>
      </c>
      <c r="J35" s="52">
        <v>2.30780164</v>
      </c>
      <c r="K35" s="58">
        <f t="shared" si="9"/>
        <v>443.5141018469999</v>
      </c>
      <c r="L35" s="65">
        <f t="shared" si="10"/>
        <v>11.12649509643012</v>
      </c>
      <c r="M35" s="59">
        <f t="shared" si="11"/>
        <v>-32.60047317833677</v>
      </c>
    </row>
    <row r="36" spans="1:13" ht="15">
      <c r="A36" s="33" t="s">
        <v>51</v>
      </c>
      <c r="B36" s="34" t="s">
        <v>52</v>
      </c>
      <c r="C36" s="51">
        <v>690.88841966</v>
      </c>
      <c r="D36" s="52">
        <v>778.29092172</v>
      </c>
      <c r="E36" s="52">
        <v>671.30988251</v>
      </c>
      <c r="F36" s="52">
        <v>859.5255272</v>
      </c>
      <c r="G36" s="52">
        <v>841.39175047</v>
      </c>
      <c r="H36" s="52">
        <v>893.46671761</v>
      </c>
      <c r="I36" s="52">
        <v>959.63721959</v>
      </c>
      <c r="J36" s="52">
        <v>704.55287158</v>
      </c>
      <c r="K36" s="58">
        <f t="shared" si="9"/>
        <v>1.9778087938895368</v>
      </c>
      <c r="L36" s="65">
        <f t="shared" si="10"/>
        <v>-21.14391530278148</v>
      </c>
      <c r="M36" s="59">
        <f t="shared" si="11"/>
        <v>-26.581331236712927</v>
      </c>
    </row>
    <row r="37" spans="1:13" ht="15">
      <c r="A37" s="33" t="s">
        <v>53</v>
      </c>
      <c r="B37" s="34" t="s">
        <v>54</v>
      </c>
      <c r="C37" s="51"/>
      <c r="D37" s="52">
        <v>2.48E-05</v>
      </c>
      <c r="E37" s="52">
        <v>0.0263232</v>
      </c>
      <c r="F37" s="52">
        <v>0.05514</v>
      </c>
      <c r="G37" s="52">
        <v>51.46123196</v>
      </c>
      <c r="H37" s="52">
        <v>59.13109192</v>
      </c>
      <c r="I37" s="52">
        <v>51.35621387</v>
      </c>
      <c r="J37" s="52">
        <v>63.33774094</v>
      </c>
      <c r="K37" s="58">
        <v>100</v>
      </c>
      <c r="L37" s="65">
        <f t="shared" si="10"/>
        <v>7.114106781067534</v>
      </c>
      <c r="M37" s="59">
        <f t="shared" si="11"/>
        <v>23.33023828495091</v>
      </c>
    </row>
    <row r="38" spans="1:13" ht="15">
      <c r="A38" s="33" t="s">
        <v>55</v>
      </c>
      <c r="B38" s="34" t="s">
        <v>56</v>
      </c>
      <c r="C38" s="51">
        <v>2.7964359</v>
      </c>
      <c r="D38" s="52">
        <v>1.56228646</v>
      </c>
      <c r="E38" s="52">
        <v>2.5182959</v>
      </c>
      <c r="F38" s="52">
        <v>1.66004424</v>
      </c>
      <c r="G38" s="52">
        <v>3.12760301</v>
      </c>
      <c r="H38" s="52">
        <v>2.15818087</v>
      </c>
      <c r="I38" s="52">
        <v>1.07567888</v>
      </c>
      <c r="J38" s="52">
        <v>1.2387557</v>
      </c>
      <c r="K38" s="58">
        <f t="shared" si="9"/>
        <v>-55.7023388235003</v>
      </c>
      <c r="L38" s="65">
        <f t="shared" si="10"/>
        <v>-42.60185894428765</v>
      </c>
      <c r="M38" s="59">
        <f t="shared" si="11"/>
        <v>15.160362728326518</v>
      </c>
    </row>
    <row r="39" spans="1:13" ht="15">
      <c r="A39" s="33" t="s">
        <v>57</v>
      </c>
      <c r="B39" s="34" t="s">
        <v>58</v>
      </c>
      <c r="C39" s="51">
        <v>83.18913035</v>
      </c>
      <c r="D39" s="52">
        <v>61.46359177</v>
      </c>
      <c r="E39" s="52">
        <v>62.23692589</v>
      </c>
      <c r="F39" s="52">
        <v>100.72804187</v>
      </c>
      <c r="G39" s="52">
        <v>2.24688784</v>
      </c>
      <c r="H39" s="52">
        <v>4.1706092</v>
      </c>
      <c r="I39" s="52">
        <v>4.1720964</v>
      </c>
      <c r="J39" s="52">
        <v>4.80980327</v>
      </c>
      <c r="K39" s="58">
        <f t="shared" si="9"/>
        <v>-94.21823109610136</v>
      </c>
      <c r="L39" s="65">
        <f t="shared" si="10"/>
        <v>15.326155948632149</v>
      </c>
      <c r="M39" s="59">
        <f t="shared" si="11"/>
        <v>15.285046385792995</v>
      </c>
    </row>
    <row r="40" spans="1:13" ht="15">
      <c r="A40" s="33"/>
      <c r="B40" s="34"/>
      <c r="C40" s="51"/>
      <c r="D40" s="52"/>
      <c r="E40" s="52"/>
      <c r="F40" s="52"/>
      <c r="G40" s="52"/>
      <c r="H40" s="52"/>
      <c r="I40" s="52"/>
      <c r="J40" s="52"/>
      <c r="K40" s="56"/>
      <c r="L40" s="62"/>
      <c r="M40" s="57"/>
    </row>
    <row r="41" spans="1:13" ht="15">
      <c r="A41" s="32" t="s">
        <v>88</v>
      </c>
      <c r="B41" s="34"/>
      <c r="C41" s="48">
        <f aca="true" t="shared" si="12" ref="C41:J41">SUM(C43:C56)</f>
        <v>681.5360562400001</v>
      </c>
      <c r="D41" s="49">
        <f t="shared" si="12"/>
        <v>604.66840879</v>
      </c>
      <c r="E41" s="49">
        <f t="shared" si="12"/>
        <v>767.4776780700001</v>
      </c>
      <c r="F41" s="49">
        <f t="shared" si="12"/>
        <v>1066.75174312</v>
      </c>
      <c r="G41" s="49">
        <f t="shared" si="12"/>
        <v>972.3477025800009</v>
      </c>
      <c r="H41" s="49">
        <f t="shared" si="12"/>
        <v>1177.243843000001</v>
      </c>
      <c r="I41" s="49">
        <f t="shared" si="12"/>
        <v>885.6284770299999</v>
      </c>
      <c r="J41" s="49">
        <f t="shared" si="12"/>
        <v>733.03571625</v>
      </c>
      <c r="K41" s="56">
        <f t="shared" si="2"/>
        <v>7.55641019113807</v>
      </c>
      <c r="L41" s="62">
        <f t="shared" si="3"/>
        <v>-37.73289020718206</v>
      </c>
      <c r="M41" s="57">
        <f t="shared" si="4"/>
        <v>-17.229884171264175</v>
      </c>
    </row>
    <row r="42" spans="1:13" ht="15">
      <c r="A42" s="33"/>
      <c r="B42" s="34"/>
      <c r="C42" s="51"/>
      <c r="D42" s="52"/>
      <c r="E42" s="52"/>
      <c r="F42" s="52"/>
      <c r="G42" s="52"/>
      <c r="H42" s="52"/>
      <c r="I42" s="52"/>
      <c r="J42" s="52"/>
      <c r="K42" s="56"/>
      <c r="L42" s="62"/>
      <c r="M42" s="57"/>
    </row>
    <row r="43" spans="1:13" ht="15">
      <c r="A43" s="33" t="s">
        <v>59</v>
      </c>
      <c r="B43" s="34" t="s">
        <v>60</v>
      </c>
      <c r="C43" s="51">
        <v>38.75234514</v>
      </c>
      <c r="D43" s="52">
        <v>81.8317944200001</v>
      </c>
      <c r="E43" s="52">
        <v>91.94115967</v>
      </c>
      <c r="F43" s="52">
        <v>123.9593379</v>
      </c>
      <c r="G43" s="52">
        <v>150.96411022</v>
      </c>
      <c r="H43" s="52">
        <v>68.44603836</v>
      </c>
      <c r="I43" s="52">
        <v>92.59334776</v>
      </c>
      <c r="J43" s="52">
        <v>71.55610918</v>
      </c>
      <c r="K43" s="58">
        <f t="shared" si="2"/>
        <v>84.64975196079192</v>
      </c>
      <c r="L43" s="65">
        <f t="shared" si="3"/>
        <v>4.543828824163953</v>
      </c>
      <c r="M43" s="59">
        <f t="shared" si="4"/>
        <v>-22.72003236617826</v>
      </c>
    </row>
    <row r="44" spans="1:13" ht="15">
      <c r="A44" s="33" t="s">
        <v>61</v>
      </c>
      <c r="B44" s="34" t="s">
        <v>62</v>
      </c>
      <c r="C44" s="51">
        <v>15.93133382</v>
      </c>
      <c r="D44" s="52">
        <v>13.47368638</v>
      </c>
      <c r="E44" s="52">
        <v>14.87638981</v>
      </c>
      <c r="F44" s="52">
        <v>19.13612434</v>
      </c>
      <c r="G44" s="52">
        <v>15.03815042</v>
      </c>
      <c r="H44" s="52">
        <v>17.14207766</v>
      </c>
      <c r="I44" s="52">
        <v>17.19876</v>
      </c>
      <c r="J44" s="52">
        <v>11.06324994</v>
      </c>
      <c r="K44" s="58">
        <f aca="true" t="shared" si="13" ref="K44:K56">((J44*100)/C44)-100</f>
        <v>-30.556662329733285</v>
      </c>
      <c r="L44" s="65">
        <f aca="true" t="shared" si="14" ref="L44:L56">((J44*100)/H44)-100</f>
        <v>-35.46144079246926</v>
      </c>
      <c r="M44" s="59">
        <f aca="true" t="shared" si="15" ref="M44:M56">((J44*100)/I44)-100</f>
        <v>-35.674141973025954</v>
      </c>
    </row>
    <row r="45" spans="1:13" ht="15">
      <c r="A45" s="33" t="s">
        <v>63</v>
      </c>
      <c r="B45" s="34" t="s">
        <v>64</v>
      </c>
      <c r="C45" s="51">
        <v>12.75215095</v>
      </c>
      <c r="D45" s="52">
        <v>10.69100639</v>
      </c>
      <c r="E45" s="52">
        <v>11.27550435</v>
      </c>
      <c r="F45" s="52">
        <v>15.49884634</v>
      </c>
      <c r="G45" s="52">
        <v>13.88239132</v>
      </c>
      <c r="H45" s="52">
        <v>13.32018282</v>
      </c>
      <c r="I45" s="52">
        <v>12.02088066</v>
      </c>
      <c r="J45" s="52">
        <v>10.16929038</v>
      </c>
      <c r="K45" s="58">
        <f t="shared" si="13"/>
        <v>-20.254313018463762</v>
      </c>
      <c r="L45" s="65">
        <f t="shared" si="14"/>
        <v>-23.655023978116844</v>
      </c>
      <c r="M45" s="59">
        <f t="shared" si="15"/>
        <v>-15.40311672971886</v>
      </c>
    </row>
    <row r="46" spans="1:13" ht="15">
      <c r="A46" s="33" t="s">
        <v>65</v>
      </c>
      <c r="B46" s="34" t="s">
        <v>66</v>
      </c>
      <c r="C46" s="51">
        <v>0.17314366</v>
      </c>
      <c r="D46" s="52">
        <v>0.10308214</v>
      </c>
      <c r="E46" s="52">
        <v>0.12381139</v>
      </c>
      <c r="F46" s="52">
        <v>0.16257164</v>
      </c>
      <c r="G46" s="52">
        <v>0.31908015</v>
      </c>
      <c r="H46" s="52">
        <v>0.24641685</v>
      </c>
      <c r="I46" s="52">
        <v>0.2311453</v>
      </c>
      <c r="J46" s="52">
        <v>0.0672161</v>
      </c>
      <c r="K46" s="58">
        <f t="shared" si="13"/>
        <v>-61.17900014358019</v>
      </c>
      <c r="L46" s="65">
        <f t="shared" si="14"/>
        <v>-72.72260399400446</v>
      </c>
      <c r="M46" s="59">
        <f t="shared" si="15"/>
        <v>-70.92041239860815</v>
      </c>
    </row>
    <row r="47" spans="1:13" ht="15">
      <c r="A47" s="33" t="s">
        <v>67</v>
      </c>
      <c r="B47" s="34" t="s">
        <v>68</v>
      </c>
      <c r="C47" s="51">
        <v>1.34853448</v>
      </c>
      <c r="D47" s="52">
        <v>1.14416204</v>
      </c>
      <c r="E47" s="52">
        <v>1.80275406</v>
      </c>
      <c r="F47" s="52">
        <v>3.22368515</v>
      </c>
      <c r="G47" s="52">
        <v>2.42160469</v>
      </c>
      <c r="H47" s="52">
        <v>3.12375264</v>
      </c>
      <c r="I47" s="52">
        <v>3.43213072</v>
      </c>
      <c r="J47" s="52">
        <v>4.50727927</v>
      </c>
      <c r="K47" s="58">
        <f t="shared" si="13"/>
        <v>234.23537453784638</v>
      </c>
      <c r="L47" s="65">
        <f t="shared" si="14"/>
        <v>44.29053095574173</v>
      </c>
      <c r="M47" s="59">
        <f t="shared" si="15"/>
        <v>31.325979040798302</v>
      </c>
    </row>
    <row r="48" spans="1:13" ht="15">
      <c r="A48" s="33" t="s">
        <v>69</v>
      </c>
      <c r="B48" s="34" t="s">
        <v>70</v>
      </c>
      <c r="C48" s="51">
        <v>0.65176477</v>
      </c>
      <c r="D48" s="52">
        <v>0.33912532</v>
      </c>
      <c r="E48" s="52">
        <v>0.35453712</v>
      </c>
      <c r="F48" s="52">
        <v>0.38233045</v>
      </c>
      <c r="G48" s="52">
        <v>0.30591439</v>
      </c>
      <c r="H48" s="52">
        <v>0.37006261</v>
      </c>
      <c r="I48" s="52">
        <v>0.28255006</v>
      </c>
      <c r="J48" s="52">
        <v>0.43397486</v>
      </c>
      <c r="K48" s="58">
        <f t="shared" si="13"/>
        <v>-33.415416117075495</v>
      </c>
      <c r="L48" s="65">
        <f t="shared" si="14"/>
        <v>17.27065860558028</v>
      </c>
      <c r="M48" s="59">
        <f t="shared" si="15"/>
        <v>53.592202387074366</v>
      </c>
    </row>
    <row r="49" spans="1:13" ht="15">
      <c r="A49" s="33" t="s">
        <v>71</v>
      </c>
      <c r="B49" s="34" t="s">
        <v>72</v>
      </c>
      <c r="C49" s="51">
        <v>0.5430997</v>
      </c>
      <c r="D49" s="52">
        <v>0.28021339</v>
      </c>
      <c r="E49" s="52">
        <v>0.21678036</v>
      </c>
      <c r="F49" s="52">
        <v>0.2196286</v>
      </c>
      <c r="G49" s="52">
        <v>0.15300319</v>
      </c>
      <c r="H49" s="52">
        <v>0.04896365</v>
      </c>
      <c r="I49" s="52">
        <v>0.047925</v>
      </c>
      <c r="J49" s="52">
        <v>0.0084902</v>
      </c>
      <c r="K49" s="58">
        <f t="shared" si="13"/>
        <v>-98.43671429021228</v>
      </c>
      <c r="L49" s="65">
        <f t="shared" si="14"/>
        <v>-82.66019792233627</v>
      </c>
      <c r="M49" s="59">
        <f t="shared" si="15"/>
        <v>-82.28440271257173</v>
      </c>
    </row>
    <row r="50" spans="1:13" ht="15">
      <c r="A50" s="33" t="s">
        <v>73</v>
      </c>
      <c r="B50" s="34" t="s">
        <v>74</v>
      </c>
      <c r="C50" s="51">
        <v>1.7217446</v>
      </c>
      <c r="D50" s="52">
        <v>1.11305944</v>
      </c>
      <c r="E50" s="52">
        <v>0.94942128</v>
      </c>
      <c r="F50" s="52">
        <v>1.30751453</v>
      </c>
      <c r="G50" s="52">
        <v>1.50799394</v>
      </c>
      <c r="H50" s="52">
        <v>1.60189421</v>
      </c>
      <c r="I50" s="52">
        <v>1.46727759</v>
      </c>
      <c r="J50" s="52">
        <v>0.94698368</v>
      </c>
      <c r="K50" s="58">
        <f t="shared" si="13"/>
        <v>-44.998597352940735</v>
      </c>
      <c r="L50" s="65">
        <f t="shared" si="14"/>
        <v>-40.88350690773768</v>
      </c>
      <c r="M50" s="59">
        <f t="shared" si="15"/>
        <v>-35.45981438999556</v>
      </c>
    </row>
    <row r="51" spans="1:13" ht="15">
      <c r="A51" s="33" t="s">
        <v>75</v>
      </c>
      <c r="B51" s="34" t="s">
        <v>76</v>
      </c>
      <c r="C51" s="51">
        <v>0.00280668</v>
      </c>
      <c r="D51" s="52">
        <v>0.00149101</v>
      </c>
      <c r="E51" s="52"/>
      <c r="F51" s="52"/>
      <c r="G51" s="52"/>
      <c r="H51" s="52"/>
      <c r="I51" s="52"/>
      <c r="J51" s="52"/>
      <c r="K51" s="58">
        <f t="shared" si="13"/>
        <v>-100</v>
      </c>
      <c r="L51" s="65"/>
      <c r="M51" s="59"/>
    </row>
    <row r="52" spans="1:13" ht="15">
      <c r="A52" s="33" t="s">
        <v>77</v>
      </c>
      <c r="B52" s="34" t="s">
        <v>78</v>
      </c>
      <c r="C52" s="51">
        <v>18.345292</v>
      </c>
      <c r="D52" s="52">
        <v>15.09913019</v>
      </c>
      <c r="E52" s="52">
        <v>16.80068388</v>
      </c>
      <c r="F52" s="52">
        <v>17.80142729</v>
      </c>
      <c r="G52" s="52">
        <v>22.4500267</v>
      </c>
      <c r="H52" s="52">
        <v>17.75626373</v>
      </c>
      <c r="I52" s="52">
        <v>11.96393312</v>
      </c>
      <c r="J52" s="52">
        <v>7.85739507</v>
      </c>
      <c r="K52" s="58">
        <f t="shared" si="13"/>
        <v>-57.16941943469747</v>
      </c>
      <c r="L52" s="65">
        <f t="shared" si="14"/>
        <v>-55.74860122895911</v>
      </c>
      <c r="M52" s="59">
        <f t="shared" si="15"/>
        <v>-34.32431466149821</v>
      </c>
    </row>
    <row r="53" spans="1:13" ht="15">
      <c r="A53" s="33" t="s">
        <v>79</v>
      </c>
      <c r="B53" s="34" t="s">
        <v>80</v>
      </c>
      <c r="C53" s="51">
        <v>98.1553064400001</v>
      </c>
      <c r="D53" s="52">
        <v>81.7064737799999</v>
      </c>
      <c r="E53" s="52">
        <v>98.0226997500001</v>
      </c>
      <c r="F53" s="52">
        <v>91.8732086899998</v>
      </c>
      <c r="G53" s="52">
        <v>104.01263351</v>
      </c>
      <c r="H53" s="52">
        <v>158.80271604</v>
      </c>
      <c r="I53" s="52">
        <v>142.65369029</v>
      </c>
      <c r="J53" s="52">
        <v>103.80330762</v>
      </c>
      <c r="K53" s="58">
        <f t="shared" si="13"/>
        <v>5.754147569650115</v>
      </c>
      <c r="L53" s="65">
        <f t="shared" si="14"/>
        <v>-34.63379581376083</v>
      </c>
      <c r="M53" s="59">
        <f t="shared" si="15"/>
        <v>-27.234053736024094</v>
      </c>
    </row>
    <row r="54" spans="1:13" ht="15">
      <c r="A54" s="33" t="s">
        <v>81</v>
      </c>
      <c r="B54" s="34" t="s">
        <v>82</v>
      </c>
      <c r="C54" s="51">
        <v>482.5058338</v>
      </c>
      <c r="D54" s="52">
        <v>387.77298777</v>
      </c>
      <c r="E54" s="52">
        <v>518.23950518</v>
      </c>
      <c r="F54" s="52">
        <v>782.30416281</v>
      </c>
      <c r="G54" s="52">
        <v>646.883525250001</v>
      </c>
      <c r="H54" s="52">
        <v>877.388007200001</v>
      </c>
      <c r="I54" s="52">
        <v>587.03835121</v>
      </c>
      <c r="J54" s="52">
        <v>508.69414321</v>
      </c>
      <c r="K54" s="58">
        <f t="shared" si="13"/>
        <v>5.427563269806001</v>
      </c>
      <c r="L54" s="65">
        <f t="shared" si="14"/>
        <v>-42.021757872735215</v>
      </c>
      <c r="M54" s="59">
        <f t="shared" si="15"/>
        <v>-13.34567117097501</v>
      </c>
    </row>
    <row r="55" spans="1:13" ht="15">
      <c r="A55" s="33" t="s">
        <v>83</v>
      </c>
      <c r="B55" s="34" t="s">
        <v>84</v>
      </c>
      <c r="C55" s="51">
        <v>0.02431355</v>
      </c>
      <c r="D55" s="52">
        <v>0.00086042</v>
      </c>
      <c r="E55" s="52">
        <v>0.00071975</v>
      </c>
      <c r="F55" s="52"/>
      <c r="G55" s="52"/>
      <c r="H55" s="52"/>
      <c r="I55" s="52">
        <v>0.04</v>
      </c>
      <c r="J55" s="52">
        <v>0.633895</v>
      </c>
      <c r="K55" s="58">
        <f t="shared" si="13"/>
        <v>2507.167608185559</v>
      </c>
      <c r="L55" s="65">
        <v>100</v>
      </c>
      <c r="M55" s="59">
        <f t="shared" si="15"/>
        <v>1484.7375</v>
      </c>
    </row>
    <row r="56" spans="1:13" ht="15">
      <c r="A56" s="33" t="s">
        <v>85</v>
      </c>
      <c r="B56" s="34" t="s">
        <v>86</v>
      </c>
      <c r="C56" s="51">
        <v>10.62838665</v>
      </c>
      <c r="D56" s="52">
        <v>11.1113361</v>
      </c>
      <c r="E56" s="52">
        <v>12.87371147</v>
      </c>
      <c r="F56" s="52">
        <v>10.88290538</v>
      </c>
      <c r="G56" s="52">
        <v>14.4092688</v>
      </c>
      <c r="H56" s="52">
        <v>18.99746723</v>
      </c>
      <c r="I56" s="52">
        <v>16.65848532</v>
      </c>
      <c r="J56" s="52">
        <v>13.29438174</v>
      </c>
      <c r="K56" s="58">
        <f t="shared" si="13"/>
        <v>25.08372321964785</v>
      </c>
      <c r="L56" s="65">
        <f t="shared" si="14"/>
        <v>-30.020241229809457</v>
      </c>
      <c r="M56" s="59">
        <f t="shared" si="15"/>
        <v>-20.19453458929482</v>
      </c>
    </row>
    <row r="57" spans="1:13" ht="15">
      <c r="A57" s="33"/>
      <c r="B57" s="34"/>
      <c r="C57" s="51"/>
      <c r="D57" s="52"/>
      <c r="E57" s="52"/>
      <c r="F57" s="52"/>
      <c r="G57" s="52"/>
      <c r="H57" s="52"/>
      <c r="I57" s="52"/>
      <c r="J57" s="52"/>
      <c r="K57" s="56"/>
      <c r="L57" s="62"/>
      <c r="M57" s="57"/>
    </row>
    <row r="58" spans="1:13" ht="15">
      <c r="A58" s="37" t="s">
        <v>89</v>
      </c>
      <c r="B58" s="39"/>
      <c r="C58" s="45">
        <v>0.023622999999999998</v>
      </c>
      <c r="D58" s="46">
        <v>0.06279945</v>
      </c>
      <c r="E58" s="46">
        <v>0.00710515</v>
      </c>
      <c r="F58" s="46">
        <v>0.000112</v>
      </c>
      <c r="G58" s="46">
        <v>0.0015624</v>
      </c>
      <c r="H58" s="46">
        <v>0</v>
      </c>
      <c r="I58" s="46">
        <v>0.00028581</v>
      </c>
      <c r="J58" s="46">
        <v>0</v>
      </c>
      <c r="K58" s="60">
        <f t="shared" si="2"/>
        <v>-100</v>
      </c>
      <c r="L58" s="64">
        <v>0</v>
      </c>
      <c r="M58" s="61">
        <v>0</v>
      </c>
    </row>
    <row r="60" ht="15">
      <c r="A60" t="s">
        <v>90</v>
      </c>
    </row>
    <row r="61" ht="15">
      <c r="A61" s="38" t="s">
        <v>91</v>
      </c>
    </row>
    <row r="62" ht="15">
      <c r="A62" s="38" t="s">
        <v>92</v>
      </c>
    </row>
  </sheetData>
  <sheetProtection/>
  <mergeCells count="17">
    <mergeCell ref="A3:M3"/>
    <mergeCell ref="K8:K9"/>
    <mergeCell ref="L8:L9"/>
    <mergeCell ref="M8:M9"/>
    <mergeCell ref="A6:M6"/>
    <mergeCell ref="I8:I9"/>
    <mergeCell ref="A5:M5"/>
    <mergeCell ref="A4:M4"/>
    <mergeCell ref="A8:A9"/>
    <mergeCell ref="B8:B9"/>
    <mergeCell ref="C8:C9"/>
    <mergeCell ref="G8:G9"/>
    <mergeCell ref="F8:F9"/>
    <mergeCell ref="H8:H9"/>
    <mergeCell ref="J8:J9"/>
    <mergeCell ref="D8:D9"/>
    <mergeCell ref="E8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elijtinstens</dc:creator>
  <cp:keywords/>
  <dc:description/>
  <cp:lastModifiedBy>usuario</cp:lastModifiedBy>
  <dcterms:created xsi:type="dcterms:W3CDTF">2011-04-08T14:11:28Z</dcterms:created>
  <dcterms:modified xsi:type="dcterms:W3CDTF">2015-07-29T12:21:34Z</dcterms:modified>
  <cp:category/>
  <cp:version/>
  <cp:contentType/>
  <cp:contentStatus/>
</cp:coreProperties>
</file>